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3" i="1" l="1"/>
  <c r="F32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I196" i="1"/>
  <c r="H196" i="1"/>
  <c r="J196" i="1"/>
  <c r="F196" i="1"/>
  <c r="L196" i="1"/>
</calcChain>
</file>

<file path=xl/sharedStrings.xml><?xml version="1.0" encoding="utf-8"?>
<sst xmlns="http://schemas.openxmlformats.org/spreadsheetml/2006/main" count="238" uniqueCount="71">
  <si>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</si>
  <si>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</si>
  <si>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</si>
  <si>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</si>
  <si>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</si>
  <si>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</si>
  <si>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</si>
  <si>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</si>
  <si>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</si>
  <si>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</si>
  <si>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</si>
  <si>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</si>
  <si>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</si>
  <si>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</si>
  <si>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</si>
  <si>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</si>
  <si>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</si>
  <si>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</si>
  <si>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</si>
  <si>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</si>
  <si>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</si>
  <si>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</si>
  <si>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</si>
  <si>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</si>
  <si>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</si>
  <si>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</si>
  <si>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</si>
  <si>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</si>
  <si>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</si>
  <si>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</si>
  <si>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</si>
  <si>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</si>
  <si>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</si>
  <si>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</si>
  <si>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</si>
  <si>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</si>
  <si>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</si>
  <si>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</si>
  <si>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</si>
  <si>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с маслом сливочным</t>
  </si>
  <si>
    <t>Чай Школьный с сахаром</t>
  </si>
  <si>
    <t>Бутерброд с сыром</t>
  </si>
  <si>
    <t>Чай школьный с сахаром и лимоном</t>
  </si>
  <si>
    <t>Хлеб Дарницкий</t>
  </si>
  <si>
    <t>Каша Дружба с маслом сливочным</t>
  </si>
  <si>
    <t>Хлеб дарницкий</t>
  </si>
  <si>
    <t>Чай школьный с сахаром</t>
  </si>
  <si>
    <t>Жаркое по-домашнему (кура)</t>
  </si>
  <si>
    <t>бутерброд</t>
  </si>
  <si>
    <t>Батон нарезной</t>
  </si>
  <si>
    <t>Йогурт фруктовый</t>
  </si>
  <si>
    <t>конд.изд</t>
  </si>
  <si>
    <t>Пицца школьная</t>
  </si>
  <si>
    <t>Оладьи с вареньем ягодным</t>
  </si>
  <si>
    <t>Пирожок с повидлом</t>
  </si>
  <si>
    <t>ГОСТ</t>
  </si>
  <si>
    <t>кисломол.</t>
  </si>
  <si>
    <t xml:space="preserve">Директор </t>
  </si>
  <si>
    <t>Гуляш школьный (кура), греча отварная</t>
  </si>
  <si>
    <t>260/307</t>
  </si>
  <si>
    <t>Макароны с сыром, морковь свежая тертая</t>
  </si>
  <si>
    <t>Котлета домашняя (свинина, говядина), макароны отварные, соус томатный, свекла отварная</t>
  </si>
  <si>
    <t>608/203/539</t>
  </si>
  <si>
    <t>Запеканка картофельная с куриным фаршем, соус томатный</t>
  </si>
  <si>
    <t>626/539</t>
  </si>
  <si>
    <t>Сок для детского питания</t>
  </si>
  <si>
    <t xml:space="preserve">Чай школьный с сахаром </t>
  </si>
  <si>
    <t>Каша пшенная на молоке с маслом сливочным</t>
  </si>
  <si>
    <t>Каша овсяная на молоке с маслом сливочным</t>
  </si>
  <si>
    <t>МОУ "СОШ №3" г Новодвинск</t>
  </si>
  <si>
    <t>Курбанова Н.Ю.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</si>
</sst>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5" xfId="0" applyNumberFormat="1" applyFill="1" applyBorder="1" applyAlignment="1" applyProtection="1">
      <alignment horizont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/>
    <xf numFmtId="0" fontId="9" fillId="0" borderId="11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0" xfId="0" applyNumberFormat="1" applyFont="1" applyBorder="1" applyAlignment="1">
      <alignment horizontal="center"/>
    </xf>
    <xf numFmtId="164" fontId="0" fillId="4" borderId="17" xfId="0" applyNumberFormat="1" applyFill="1" applyBorder="1" applyAlignment="1" applyProtection="1">
      <alignment horizontal="center"/>
      <protection locked="0"/>
    </xf>
    <xf numFmtId="0" fontId="2" fillId="5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4" sqref="H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42578125" style="63" customWidth="1"/>
    <col min="12" max="16384" width="9.140625" style="2"/>
  </cols>
  <sheetData>
    <row r="1" spans="1:12" ht="15" x14ac:dyDescent="0.25">
      <c r="A1" s="1" t="s">
        <v>7</v>
      </c>
      <c r="C1" s="71" t="s">
        <v>69</v>
      </c>
      <c r="D1" s="72"/>
      <c r="E1" s="72"/>
      <c r="F1" s="12" t="s">
        <v>16</v>
      </c>
      <c r="G1" s="2" t="s">
        <v>17</v>
      </c>
      <c r="H1" s="73" t="s">
        <v>57</v>
      </c>
      <c r="I1" s="73"/>
      <c r="J1" s="73"/>
      <c r="K1" s="73"/>
    </row>
    <row r="2" spans="1:12" ht="18" x14ac:dyDescent="0.2">
      <c r="A2" s="34" t="s">
        <v>6</v>
      </c>
      <c r="C2" s="2"/>
      <c r="G2" s="2" t="s">
        <v>18</v>
      </c>
      <c r="H2" s="73" t="s">
        <v>70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6">
        <v>24</v>
      </c>
      <c r="I3" s="46">
        <v>3</v>
      </c>
      <c r="J3" s="47">
        <v>2025</v>
      </c>
      <c r="K3" s="62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64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260</v>
      </c>
      <c r="G6" s="58">
        <v>10.1</v>
      </c>
      <c r="H6" s="58">
        <v>12.6</v>
      </c>
      <c r="I6" s="59">
        <v>59.5</v>
      </c>
      <c r="J6" s="52">
        <v>406</v>
      </c>
      <c r="K6" s="61">
        <v>303</v>
      </c>
      <c r="L6" s="54">
        <v>68.28</v>
      </c>
    </row>
    <row r="7" spans="1:12" ht="15" x14ac:dyDescent="0.25">
      <c r="A7" s="23"/>
      <c r="B7" s="15"/>
      <c r="C7" s="11"/>
      <c r="D7" s="6"/>
      <c r="E7" s="50"/>
      <c r="F7" s="51"/>
      <c r="G7" s="41"/>
      <c r="H7" s="41"/>
      <c r="I7" s="41"/>
      <c r="J7" s="41"/>
      <c r="K7" s="61"/>
      <c r="L7" s="41"/>
    </row>
    <row r="8" spans="1:12" ht="15.75" thickBot="1" x14ac:dyDescent="0.3">
      <c r="A8" s="23"/>
      <c r="B8" s="15"/>
      <c r="C8" s="11"/>
      <c r="D8" s="7" t="s">
        <v>22</v>
      </c>
      <c r="E8" s="50" t="s">
        <v>40</v>
      </c>
      <c r="F8" s="51">
        <v>210</v>
      </c>
      <c r="G8" s="57">
        <v>0.1</v>
      </c>
      <c r="H8" s="51">
        <v>0</v>
      </c>
      <c r="I8" s="53">
        <v>7</v>
      </c>
      <c r="J8" s="51">
        <v>28</v>
      </c>
      <c r="K8" s="61">
        <v>376</v>
      </c>
      <c r="L8" s="55">
        <v>8</v>
      </c>
    </row>
    <row r="9" spans="1:12" ht="15" x14ac:dyDescent="0.25">
      <c r="A9" s="23"/>
      <c r="B9" s="15"/>
      <c r="C9" s="11"/>
      <c r="D9" s="7" t="s">
        <v>23</v>
      </c>
      <c r="E9" s="50"/>
      <c r="F9" s="49"/>
      <c r="G9" s="51"/>
      <c r="H9" s="51"/>
      <c r="I9" s="53"/>
      <c r="J9" s="51"/>
      <c r="K9" s="61"/>
      <c r="L9" s="55"/>
    </row>
    <row r="10" spans="1:12" ht="15.75" thickBot="1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61"/>
      <c r="L10" s="41"/>
    </row>
    <row r="11" spans="1:12" ht="15" x14ac:dyDescent="0.25">
      <c r="A11" s="23"/>
      <c r="B11" s="15"/>
      <c r="C11" s="11"/>
      <c r="D11" s="6" t="s">
        <v>48</v>
      </c>
      <c r="E11" s="50" t="s">
        <v>41</v>
      </c>
      <c r="F11" s="49">
        <v>40</v>
      </c>
      <c r="G11" s="57">
        <v>6.5</v>
      </c>
      <c r="H11" s="57">
        <v>6.6</v>
      </c>
      <c r="I11" s="69">
        <v>13</v>
      </c>
      <c r="J11" s="51">
        <v>140</v>
      </c>
      <c r="K11" s="61">
        <v>8</v>
      </c>
      <c r="L11" s="55">
        <v>20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61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16.7</v>
      </c>
      <c r="H13" s="19">
        <f t="shared" si="0"/>
        <v>19.2</v>
      </c>
      <c r="I13" s="19">
        <f t="shared" si="0"/>
        <v>79.5</v>
      </c>
      <c r="J13" s="19">
        <f t="shared" si="0"/>
        <v>574</v>
      </c>
      <c r="K13" s="65"/>
      <c r="L13" s="19">
        <f t="shared" ref="L13" si="1">SUM(L6:L12)</f>
        <v>96.28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61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61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61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61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61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61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61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61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61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65"/>
      <c r="L23" s="19">
        <f t="shared" ref="L23" si="3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74" t="s">
        <v>4</v>
      </c>
      <c r="D24" s="75"/>
      <c r="E24" s="30"/>
      <c r="F24" s="31">
        <f>F13+F23</f>
        <v>510</v>
      </c>
      <c r="G24" s="31">
        <f t="shared" ref="G24:J24" si="4">G13+G23</f>
        <v>16.7</v>
      </c>
      <c r="H24" s="31">
        <f t="shared" si="4"/>
        <v>19.2</v>
      </c>
      <c r="I24" s="31">
        <f t="shared" si="4"/>
        <v>79.5</v>
      </c>
      <c r="J24" s="31">
        <f t="shared" si="4"/>
        <v>574</v>
      </c>
      <c r="K24" s="66"/>
      <c r="L24" s="31">
        <f t="shared" ref="L24" si="5">L13+L23</f>
        <v>96.28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58</v>
      </c>
      <c r="F25" s="52">
        <v>250</v>
      </c>
      <c r="G25" s="58">
        <v>16.5</v>
      </c>
      <c r="H25" s="58">
        <v>17.3</v>
      </c>
      <c r="I25" s="59">
        <v>50.2</v>
      </c>
      <c r="J25" s="52">
        <v>364</v>
      </c>
      <c r="K25" s="67" t="s">
        <v>59</v>
      </c>
      <c r="L25" s="38">
        <v>76.28</v>
      </c>
    </row>
    <row r="26" spans="1:12" ht="15.75" thickBot="1" x14ac:dyDescent="0.3">
      <c r="A26" s="14"/>
      <c r="B26" s="15"/>
      <c r="C26" s="11"/>
      <c r="D26" s="6"/>
      <c r="E26" s="40"/>
      <c r="F26" s="52"/>
      <c r="G26" s="41"/>
      <c r="H26" s="41"/>
      <c r="I26" s="41"/>
      <c r="J26" s="41"/>
      <c r="K26" s="61"/>
      <c r="L26" s="41"/>
    </row>
    <row r="27" spans="1:12" ht="15.75" thickBot="1" x14ac:dyDescent="0.3">
      <c r="A27" s="14"/>
      <c r="B27" s="15"/>
      <c r="C27" s="11"/>
      <c r="D27" s="7" t="s">
        <v>22</v>
      </c>
      <c r="E27" s="50" t="s">
        <v>66</v>
      </c>
      <c r="F27" s="52">
        <v>210</v>
      </c>
      <c r="G27" s="57">
        <v>0.1</v>
      </c>
      <c r="H27" s="51">
        <v>0</v>
      </c>
      <c r="I27" s="53">
        <v>7</v>
      </c>
      <c r="J27" s="51">
        <v>28</v>
      </c>
      <c r="K27" s="61">
        <v>377</v>
      </c>
      <c r="L27" s="41">
        <v>10</v>
      </c>
    </row>
    <row r="28" spans="1:12" ht="15" x14ac:dyDescent="0.25">
      <c r="A28" s="14"/>
      <c r="B28" s="15"/>
      <c r="C28" s="11"/>
      <c r="D28" s="7" t="s">
        <v>23</v>
      </c>
      <c r="E28" s="50" t="s">
        <v>43</v>
      </c>
      <c r="F28" s="52">
        <v>50</v>
      </c>
      <c r="G28" s="41">
        <v>2.65</v>
      </c>
      <c r="H28" s="41">
        <v>0.48</v>
      </c>
      <c r="I28" s="41">
        <v>16.73</v>
      </c>
      <c r="J28" s="41">
        <v>82</v>
      </c>
      <c r="K28" s="61" t="s">
        <v>55</v>
      </c>
      <c r="L28" s="41">
        <v>10</v>
      </c>
    </row>
    <row r="29" spans="1:12" ht="15" x14ac:dyDescent="0.25">
      <c r="A29" s="14"/>
      <c r="B29" s="15"/>
      <c r="C29" s="11"/>
      <c r="D29" s="7" t="s">
        <v>24</v>
      </c>
      <c r="E29" s="50"/>
      <c r="F29" s="56"/>
      <c r="G29" s="51"/>
      <c r="H29" s="51"/>
      <c r="I29" s="53"/>
      <c r="J29" s="53"/>
      <c r="K29" s="61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61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61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60">
        <f>SUM(F25:F28)</f>
        <v>510</v>
      </c>
      <c r="G32" s="19">
        <f t="shared" ref="G32" si="6">SUM(G25:G31)</f>
        <v>19.25</v>
      </c>
      <c r="H32" s="19">
        <f t="shared" ref="H32" si="7">SUM(H25:H31)</f>
        <v>17.78</v>
      </c>
      <c r="I32" s="19">
        <f t="shared" ref="I32" si="8">SUM(I25:I31)</f>
        <v>73.930000000000007</v>
      </c>
      <c r="J32" s="19">
        <f t="shared" ref="J32:L32" si="9">SUM(J25:J31)</f>
        <v>474</v>
      </c>
      <c r="K32" s="65"/>
      <c r="L32" s="19">
        <f t="shared" si="9"/>
        <v>96.28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61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61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61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61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61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61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61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61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61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65"/>
      <c r="L42" s="19">
        <f t="shared" si="13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74" t="s">
        <v>4</v>
      </c>
      <c r="D43" s="75"/>
      <c r="E43" s="30"/>
      <c r="F43" s="31">
        <f>F32+F42</f>
        <v>510</v>
      </c>
      <c r="G43" s="31">
        <f t="shared" ref="G43" si="14">G32+G42</f>
        <v>19.25</v>
      </c>
      <c r="H43" s="31">
        <f t="shared" ref="H43" si="15">H32+H42</f>
        <v>17.78</v>
      </c>
      <c r="I43" s="31">
        <f t="shared" ref="I43" si="16">I32+I42</f>
        <v>73.930000000000007</v>
      </c>
      <c r="J43" s="31">
        <f t="shared" ref="J43:L43" si="17">J32+J42</f>
        <v>474</v>
      </c>
      <c r="K43" s="66"/>
      <c r="L43" s="31">
        <f t="shared" si="17"/>
        <v>96.28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47</v>
      </c>
      <c r="F44" s="38">
        <v>200</v>
      </c>
      <c r="G44" s="38">
        <v>12.8</v>
      </c>
      <c r="H44" s="38">
        <v>15</v>
      </c>
      <c r="I44" s="38">
        <v>35</v>
      </c>
      <c r="J44" s="38">
        <v>310</v>
      </c>
      <c r="K44" s="67">
        <v>28</v>
      </c>
      <c r="L44" s="38">
        <v>63.28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61"/>
      <c r="L45" s="41"/>
    </row>
    <row r="46" spans="1:12" ht="15" x14ac:dyDescent="0.25">
      <c r="A46" s="23"/>
      <c r="B46" s="15"/>
      <c r="C46" s="11"/>
      <c r="D46" s="7" t="s">
        <v>22</v>
      </c>
      <c r="E46" s="50" t="s">
        <v>40</v>
      </c>
      <c r="F46" s="51">
        <v>210</v>
      </c>
      <c r="G46" s="41">
        <v>0.1</v>
      </c>
      <c r="H46" s="41">
        <v>0</v>
      </c>
      <c r="I46" s="41">
        <v>7</v>
      </c>
      <c r="J46" s="41">
        <v>28</v>
      </c>
      <c r="K46" s="61">
        <v>376</v>
      </c>
      <c r="L46" s="41">
        <v>8</v>
      </c>
    </row>
    <row r="47" spans="1:12" ht="15" x14ac:dyDescent="0.25">
      <c r="A47" s="23"/>
      <c r="B47" s="15"/>
      <c r="C47" s="11"/>
      <c r="D47" s="7" t="s">
        <v>23</v>
      </c>
      <c r="E47" s="50" t="s">
        <v>43</v>
      </c>
      <c r="F47" s="41">
        <v>25</v>
      </c>
      <c r="G47" s="41">
        <v>2.65</v>
      </c>
      <c r="H47" s="41">
        <v>0.48</v>
      </c>
      <c r="I47" s="41">
        <v>16.73</v>
      </c>
      <c r="J47" s="41">
        <v>82</v>
      </c>
      <c r="K47" s="61" t="s">
        <v>55</v>
      </c>
      <c r="L47" s="41">
        <v>5</v>
      </c>
    </row>
    <row r="48" spans="1:12" ht="15" x14ac:dyDescent="0.25">
      <c r="A48" s="23"/>
      <c r="B48" s="15"/>
      <c r="C48" s="11"/>
      <c r="D48" s="7" t="s">
        <v>24</v>
      </c>
      <c r="E48" s="50"/>
      <c r="F48" s="41"/>
      <c r="G48" s="41"/>
      <c r="H48" s="41"/>
      <c r="I48" s="41"/>
      <c r="J48" s="41"/>
      <c r="K48" s="61"/>
      <c r="L48" s="41"/>
    </row>
    <row r="49" spans="1:12" ht="15" x14ac:dyDescent="0.25">
      <c r="A49" s="23"/>
      <c r="B49" s="15"/>
      <c r="C49" s="11"/>
      <c r="D49" s="6" t="s">
        <v>30</v>
      </c>
      <c r="E49" s="40" t="s">
        <v>65</v>
      </c>
      <c r="F49" s="41">
        <v>200</v>
      </c>
      <c r="G49" s="41">
        <v>1.8</v>
      </c>
      <c r="H49" s="41">
        <v>0.5</v>
      </c>
      <c r="I49" s="41">
        <v>16.2</v>
      </c>
      <c r="J49" s="41">
        <v>72</v>
      </c>
      <c r="K49" s="61">
        <v>1002</v>
      </c>
      <c r="L49" s="41">
        <v>20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61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635</v>
      </c>
      <c r="G51" s="19">
        <f t="shared" ref="G51" si="18">SUM(G44:G50)</f>
        <v>17.350000000000001</v>
      </c>
      <c r="H51" s="19">
        <f t="shared" ref="H51" si="19">SUM(H44:H50)</f>
        <v>15.98</v>
      </c>
      <c r="I51" s="19">
        <f t="shared" ref="I51" si="20">SUM(I44:I50)</f>
        <v>74.930000000000007</v>
      </c>
      <c r="J51" s="19">
        <f t="shared" ref="J51:L51" si="21">SUM(J44:J50)</f>
        <v>492</v>
      </c>
      <c r="K51" s="65"/>
      <c r="L51" s="19">
        <f t="shared" si="21"/>
        <v>96.28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61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61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61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61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61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61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61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61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61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65"/>
      <c r="L61" s="19">
        <f t="shared" si="25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74" t="s">
        <v>4</v>
      </c>
      <c r="D62" s="75"/>
      <c r="E62" s="30"/>
      <c r="F62" s="31">
        <f>F51+F61</f>
        <v>635</v>
      </c>
      <c r="G62" s="31">
        <f t="shared" ref="G62" si="26">G51+G61</f>
        <v>17.350000000000001</v>
      </c>
      <c r="H62" s="31">
        <f t="shared" ref="H62" si="27">H51+H61</f>
        <v>15.98</v>
      </c>
      <c r="I62" s="31">
        <f t="shared" ref="I62" si="28">I51+I61</f>
        <v>74.930000000000007</v>
      </c>
      <c r="J62" s="31">
        <f t="shared" ref="J62:L62" si="29">J51+J61</f>
        <v>492</v>
      </c>
      <c r="K62" s="66"/>
      <c r="L62" s="31">
        <f t="shared" si="29"/>
        <v>96.28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44</v>
      </c>
      <c r="F63" s="38">
        <v>210</v>
      </c>
      <c r="G63" s="38">
        <v>12.8</v>
      </c>
      <c r="H63" s="38">
        <v>14</v>
      </c>
      <c r="I63" s="38">
        <v>47</v>
      </c>
      <c r="J63" s="38">
        <v>406</v>
      </c>
      <c r="K63" s="67">
        <v>173</v>
      </c>
      <c r="L63" s="38">
        <v>63.28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61"/>
      <c r="L64" s="41"/>
    </row>
    <row r="65" spans="1:12" ht="15" x14ac:dyDescent="0.25">
      <c r="A65" s="23"/>
      <c r="B65" s="15"/>
      <c r="C65" s="11"/>
      <c r="D65" s="7" t="s">
        <v>22</v>
      </c>
      <c r="E65" s="40" t="s">
        <v>46</v>
      </c>
      <c r="F65" s="41">
        <v>210</v>
      </c>
      <c r="G65" s="41">
        <v>0.1</v>
      </c>
      <c r="H65" s="41">
        <v>0</v>
      </c>
      <c r="I65" s="41">
        <v>7</v>
      </c>
      <c r="J65" s="41">
        <v>28</v>
      </c>
      <c r="K65" s="61">
        <v>376</v>
      </c>
      <c r="L65" s="41">
        <v>8</v>
      </c>
    </row>
    <row r="66" spans="1:12" ht="15" x14ac:dyDescent="0.25">
      <c r="A66" s="23"/>
      <c r="B66" s="15"/>
      <c r="C66" s="11"/>
      <c r="D66" s="7" t="s">
        <v>23</v>
      </c>
      <c r="E66" s="40" t="s">
        <v>49</v>
      </c>
      <c r="F66" s="41">
        <v>25</v>
      </c>
      <c r="G66" s="41">
        <v>1.9</v>
      </c>
      <c r="H66" s="41">
        <v>0.7</v>
      </c>
      <c r="I66" s="41">
        <v>12.9</v>
      </c>
      <c r="J66" s="41">
        <v>65</v>
      </c>
      <c r="K66" s="61" t="s">
        <v>55</v>
      </c>
      <c r="L66" s="41">
        <v>5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61"/>
      <c r="L67" s="41"/>
    </row>
    <row r="68" spans="1:12" ht="15" x14ac:dyDescent="0.25">
      <c r="A68" s="23"/>
      <c r="B68" s="15"/>
      <c r="C68" s="11"/>
      <c r="D68" s="6" t="s">
        <v>56</v>
      </c>
      <c r="E68" s="40" t="s">
        <v>50</v>
      </c>
      <c r="F68" s="41">
        <v>95</v>
      </c>
      <c r="G68" s="41">
        <v>2.4</v>
      </c>
      <c r="H68" s="41">
        <v>1.2</v>
      </c>
      <c r="I68" s="41">
        <v>14.4</v>
      </c>
      <c r="J68" s="41">
        <v>80</v>
      </c>
      <c r="K68" s="61"/>
      <c r="L68" s="41">
        <v>20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61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17.2</v>
      </c>
      <c r="H70" s="19">
        <f t="shared" ref="H70" si="31">SUM(H63:H69)</f>
        <v>15.899999999999999</v>
      </c>
      <c r="I70" s="19">
        <f t="shared" ref="I70" si="32">SUM(I63:I69)</f>
        <v>81.300000000000011</v>
      </c>
      <c r="J70" s="19">
        <f t="shared" ref="J70:L70" si="33">SUM(J63:J69)</f>
        <v>579</v>
      </c>
      <c r="K70" s="65"/>
      <c r="L70" s="19">
        <f t="shared" si="33"/>
        <v>96.28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1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61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61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61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61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61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61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61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61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65"/>
      <c r="L80" s="19">
        <f t="shared" si="37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74" t="s">
        <v>4</v>
      </c>
      <c r="D81" s="75"/>
      <c r="E81" s="30"/>
      <c r="F81" s="31">
        <f>F70+F80</f>
        <v>540</v>
      </c>
      <c r="G81" s="31">
        <f t="shared" ref="G81" si="38">G70+G80</f>
        <v>17.2</v>
      </c>
      <c r="H81" s="31">
        <f t="shared" ref="H81" si="39">H70+H80</f>
        <v>15.899999999999999</v>
      </c>
      <c r="I81" s="31">
        <f t="shared" ref="I81" si="40">I70+I80</f>
        <v>81.300000000000011</v>
      </c>
      <c r="J81" s="31">
        <f t="shared" ref="J81:L81" si="41">J70+J80</f>
        <v>579</v>
      </c>
      <c r="K81" s="66"/>
      <c r="L81" s="31">
        <f t="shared" si="41"/>
        <v>96.28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60</v>
      </c>
      <c r="F82" s="38">
        <v>210</v>
      </c>
      <c r="G82" s="39">
        <v>7</v>
      </c>
      <c r="H82" s="38">
        <v>6</v>
      </c>
      <c r="I82" s="38">
        <v>28.1</v>
      </c>
      <c r="J82" s="38">
        <v>286</v>
      </c>
      <c r="K82" s="67">
        <v>204</v>
      </c>
      <c r="L82" s="38">
        <v>55.28</v>
      </c>
    </row>
    <row r="83" spans="1:12" ht="15" x14ac:dyDescent="0.25">
      <c r="A83" s="23"/>
      <c r="B83" s="15"/>
      <c r="C83" s="11"/>
      <c r="D83" s="6"/>
      <c r="E83" s="40"/>
      <c r="F83" s="41"/>
      <c r="G83" s="42"/>
      <c r="H83" s="41"/>
      <c r="I83" s="41"/>
      <c r="J83" s="41"/>
      <c r="K83" s="61"/>
      <c r="L83" s="41"/>
    </row>
    <row r="84" spans="1:12" ht="15" x14ac:dyDescent="0.25">
      <c r="A84" s="23"/>
      <c r="B84" s="15"/>
      <c r="C84" s="11"/>
      <c r="D84" s="7" t="s">
        <v>22</v>
      </c>
      <c r="E84" s="40" t="s">
        <v>46</v>
      </c>
      <c r="F84" s="41">
        <v>210</v>
      </c>
      <c r="G84" s="42">
        <v>0.1</v>
      </c>
      <c r="H84" s="41">
        <v>0</v>
      </c>
      <c r="I84" s="41">
        <v>7</v>
      </c>
      <c r="J84" s="41">
        <v>28</v>
      </c>
      <c r="K84" s="61">
        <v>376</v>
      </c>
      <c r="L84" s="41">
        <v>8</v>
      </c>
    </row>
    <row r="85" spans="1:12" ht="15" x14ac:dyDescent="0.25">
      <c r="A85" s="23"/>
      <c r="B85" s="15"/>
      <c r="C85" s="11"/>
      <c r="D85" s="7" t="s">
        <v>23</v>
      </c>
      <c r="E85" s="40"/>
      <c r="F85" s="41"/>
      <c r="G85" s="42"/>
      <c r="H85" s="41"/>
      <c r="I85" s="41"/>
      <c r="J85" s="41"/>
      <c r="K85" s="61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61"/>
      <c r="L86" s="41"/>
    </row>
    <row r="87" spans="1:12" ht="15" x14ac:dyDescent="0.25">
      <c r="A87" s="23"/>
      <c r="B87" s="15"/>
      <c r="C87" s="11"/>
      <c r="D87" s="6" t="s">
        <v>51</v>
      </c>
      <c r="E87" s="40" t="s">
        <v>52</v>
      </c>
      <c r="F87" s="41">
        <v>80</v>
      </c>
      <c r="G87" s="41">
        <v>11.5</v>
      </c>
      <c r="H87" s="41">
        <v>12</v>
      </c>
      <c r="I87" s="41">
        <v>48.8</v>
      </c>
      <c r="J87" s="41">
        <v>265</v>
      </c>
      <c r="K87" s="61"/>
      <c r="L87" s="41">
        <v>33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61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18.600000000000001</v>
      </c>
      <c r="H89" s="19">
        <f t="shared" ref="H89" si="43">SUM(H82:H88)</f>
        <v>18</v>
      </c>
      <c r="I89" s="19">
        <f t="shared" ref="I89" si="44">SUM(I82:I88)</f>
        <v>83.9</v>
      </c>
      <c r="J89" s="19">
        <f t="shared" ref="J89:L89" si="45">SUM(J82:J88)</f>
        <v>579</v>
      </c>
      <c r="K89" s="65"/>
      <c r="L89" s="19">
        <f t="shared" si="45"/>
        <v>96.28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61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61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61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61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61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61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61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61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61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65"/>
      <c r="L99" s="19">
        <f t="shared" si="49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74" t="s">
        <v>4</v>
      </c>
      <c r="D100" s="75"/>
      <c r="E100" s="30"/>
      <c r="F100" s="31">
        <f>F89+F99</f>
        <v>500</v>
      </c>
      <c r="G100" s="31">
        <f t="shared" ref="G100" si="50">G89+G99</f>
        <v>18.600000000000001</v>
      </c>
      <c r="H100" s="31">
        <f t="shared" ref="H100" si="51">H89+H99</f>
        <v>18</v>
      </c>
      <c r="I100" s="31">
        <f t="shared" ref="I100" si="52">I89+I99</f>
        <v>83.9</v>
      </c>
      <c r="J100" s="31">
        <f t="shared" ref="J100:L100" si="53">J89+J99</f>
        <v>579</v>
      </c>
      <c r="K100" s="66"/>
      <c r="L100" s="31">
        <f t="shared" si="53"/>
        <v>96.28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67</v>
      </c>
      <c r="F101" s="38">
        <v>260</v>
      </c>
      <c r="G101" s="38">
        <v>9</v>
      </c>
      <c r="H101" s="38">
        <v>12.7</v>
      </c>
      <c r="I101" s="38">
        <v>54</v>
      </c>
      <c r="J101" s="38">
        <v>366</v>
      </c>
      <c r="K101" s="67">
        <v>6</v>
      </c>
      <c r="L101" s="38">
        <v>68.28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61"/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46</v>
      </c>
      <c r="F103" s="41">
        <v>210</v>
      </c>
      <c r="G103" s="41">
        <v>0.1</v>
      </c>
      <c r="H103" s="41">
        <v>0</v>
      </c>
      <c r="I103" s="41">
        <v>7</v>
      </c>
      <c r="J103" s="41">
        <v>28</v>
      </c>
      <c r="K103" s="61">
        <v>376</v>
      </c>
      <c r="L103" s="41">
        <v>8</v>
      </c>
    </row>
    <row r="104" spans="1:12" ht="15" x14ac:dyDescent="0.2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61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61"/>
      <c r="L105" s="41"/>
    </row>
    <row r="106" spans="1:12" ht="15" x14ac:dyDescent="0.25">
      <c r="A106" s="23"/>
      <c r="B106" s="15"/>
      <c r="C106" s="11"/>
      <c r="D106" s="6" t="s">
        <v>48</v>
      </c>
      <c r="E106" s="40" t="s">
        <v>41</v>
      </c>
      <c r="F106" s="41">
        <v>40</v>
      </c>
      <c r="G106" s="41">
        <v>6.5</v>
      </c>
      <c r="H106" s="41">
        <v>6.6</v>
      </c>
      <c r="I106" s="41">
        <v>13</v>
      </c>
      <c r="J106" s="41">
        <v>140</v>
      </c>
      <c r="K106" s="61">
        <v>8</v>
      </c>
      <c r="L106" s="41">
        <v>20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61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15.6</v>
      </c>
      <c r="H108" s="19">
        <f t="shared" si="54"/>
        <v>19.299999999999997</v>
      </c>
      <c r="I108" s="19">
        <f t="shared" si="54"/>
        <v>74</v>
      </c>
      <c r="J108" s="19">
        <f t="shared" si="54"/>
        <v>534</v>
      </c>
      <c r="K108" s="65"/>
      <c r="L108" s="19">
        <f t="shared" ref="L108" si="55">SUM(L101:L107)</f>
        <v>96.28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1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61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61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61"/>
      <c r="L112" s="41"/>
    </row>
    <row r="113" spans="1:13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61"/>
      <c r="L113" s="41"/>
    </row>
    <row r="114" spans="1:13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61"/>
      <c r="L114" s="41"/>
    </row>
    <row r="115" spans="1:13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61"/>
      <c r="L115" s="41"/>
    </row>
    <row r="116" spans="1:13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61"/>
      <c r="L116" s="41"/>
    </row>
    <row r="117" spans="1:13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61"/>
      <c r="L117" s="41"/>
    </row>
    <row r="118" spans="1:13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65"/>
      <c r="L118" s="19">
        <f t="shared" ref="L118" si="57">SUM(L109:L117)</f>
        <v>0</v>
      </c>
    </row>
    <row r="119" spans="1:13" ht="15" x14ac:dyDescent="0.2">
      <c r="A119" s="28">
        <f>A101</f>
        <v>2</v>
      </c>
      <c r="B119" s="29">
        <f>B101</f>
        <v>1</v>
      </c>
      <c r="C119" s="74" t="s">
        <v>4</v>
      </c>
      <c r="D119" s="75"/>
      <c r="E119" s="30"/>
      <c r="F119" s="31">
        <f>F108+F118</f>
        <v>510</v>
      </c>
      <c r="G119" s="31">
        <f t="shared" ref="G119" si="58">G108+G118</f>
        <v>15.6</v>
      </c>
      <c r="H119" s="31">
        <f t="shared" ref="H119" si="59">H108+H118</f>
        <v>19.299999999999997</v>
      </c>
      <c r="I119" s="31">
        <f t="shared" ref="I119" si="60">I108+I118</f>
        <v>74</v>
      </c>
      <c r="J119" s="31">
        <f t="shared" ref="J119" si="61">J108+J118</f>
        <v>534</v>
      </c>
      <c r="K119" s="66"/>
      <c r="L119" s="31"/>
    </row>
    <row r="120" spans="1:13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61</v>
      </c>
      <c r="F120" s="38">
        <v>240</v>
      </c>
      <c r="G120" s="38">
        <v>17.3</v>
      </c>
      <c r="H120" s="38">
        <v>19.399999999999999</v>
      </c>
      <c r="I120" s="38">
        <v>46.5</v>
      </c>
      <c r="J120" s="38">
        <v>389</v>
      </c>
      <c r="K120" s="67" t="s">
        <v>62</v>
      </c>
      <c r="L120" s="38">
        <v>78.28</v>
      </c>
      <c r="M120" s="70"/>
    </row>
    <row r="121" spans="1:13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61"/>
      <c r="L121" s="41"/>
    </row>
    <row r="122" spans="1:13" ht="15" x14ac:dyDescent="0.25">
      <c r="A122" s="14"/>
      <c r="B122" s="15"/>
      <c r="C122" s="11"/>
      <c r="D122" s="7" t="s">
        <v>22</v>
      </c>
      <c r="E122" s="40" t="s">
        <v>46</v>
      </c>
      <c r="F122" s="41">
        <v>210</v>
      </c>
      <c r="G122" s="41">
        <v>0.1</v>
      </c>
      <c r="H122" s="41">
        <v>0</v>
      </c>
      <c r="I122" s="41">
        <v>7</v>
      </c>
      <c r="J122" s="41">
        <v>28</v>
      </c>
      <c r="K122" s="61">
        <v>376</v>
      </c>
      <c r="L122" s="41">
        <v>8</v>
      </c>
    </row>
    <row r="123" spans="1:13" ht="15" x14ac:dyDescent="0.25">
      <c r="A123" s="14"/>
      <c r="B123" s="15"/>
      <c r="C123" s="11"/>
      <c r="D123" s="7" t="s">
        <v>23</v>
      </c>
      <c r="E123" s="40" t="s">
        <v>45</v>
      </c>
      <c r="F123" s="41">
        <v>50</v>
      </c>
      <c r="G123" s="41">
        <v>2.65</v>
      </c>
      <c r="H123" s="41">
        <v>0.48</v>
      </c>
      <c r="I123" s="41">
        <v>16.73</v>
      </c>
      <c r="J123" s="41">
        <v>82</v>
      </c>
      <c r="K123" s="61" t="s">
        <v>55</v>
      </c>
      <c r="L123" s="41">
        <v>10</v>
      </c>
    </row>
    <row r="124" spans="1:13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61"/>
      <c r="L124" s="41"/>
    </row>
    <row r="125" spans="1:13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61"/>
      <c r="L125" s="41"/>
    </row>
    <row r="126" spans="1:13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61"/>
      <c r="L126" s="41"/>
    </row>
    <row r="127" spans="1:13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20.05</v>
      </c>
      <c r="H127" s="19">
        <f t="shared" si="62"/>
        <v>19.88</v>
      </c>
      <c r="I127" s="19">
        <f t="shared" si="62"/>
        <v>70.23</v>
      </c>
      <c r="J127" s="19">
        <f t="shared" si="62"/>
        <v>499</v>
      </c>
      <c r="K127" s="65"/>
      <c r="L127" s="19">
        <f t="shared" ref="L127" si="63">SUM(L120:L126)</f>
        <v>96.28</v>
      </c>
    </row>
    <row r="128" spans="1:13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61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61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61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61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61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61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61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61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61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65"/>
      <c r="L137" s="19">
        <f t="shared" ref="L137" si="65"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74" t="s">
        <v>4</v>
      </c>
      <c r="D138" s="75"/>
      <c r="E138" s="30"/>
      <c r="F138" s="31">
        <f>F127+F137</f>
        <v>500</v>
      </c>
      <c r="G138" s="31">
        <f t="shared" ref="G138" si="66">G127+G137</f>
        <v>20.05</v>
      </c>
      <c r="H138" s="31">
        <f t="shared" ref="H138" si="67">H127+H137</f>
        <v>19.88</v>
      </c>
      <c r="I138" s="31">
        <f t="shared" ref="I138" si="68">I127+I137</f>
        <v>70.23</v>
      </c>
      <c r="J138" s="31">
        <f t="shared" ref="J138:L138" si="69">J127+J137</f>
        <v>499</v>
      </c>
      <c r="K138" s="66"/>
      <c r="L138" s="31">
        <f t="shared" si="69"/>
        <v>96.28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53</v>
      </c>
      <c r="F139" s="38">
        <v>170</v>
      </c>
      <c r="G139" s="38">
        <v>15.2</v>
      </c>
      <c r="H139" s="38">
        <v>15.4</v>
      </c>
      <c r="I139" s="38">
        <v>51</v>
      </c>
      <c r="J139" s="38">
        <v>426</v>
      </c>
      <c r="K139" s="67">
        <v>432</v>
      </c>
      <c r="L139" s="38">
        <v>66.28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61"/>
      <c r="L140" s="41"/>
    </row>
    <row r="141" spans="1:12" ht="15" x14ac:dyDescent="0.25">
      <c r="A141" s="23"/>
      <c r="B141" s="15"/>
      <c r="C141" s="11"/>
      <c r="D141" s="7" t="s">
        <v>22</v>
      </c>
      <c r="E141" s="40" t="s">
        <v>42</v>
      </c>
      <c r="F141" s="41">
        <v>215</v>
      </c>
      <c r="G141" s="41">
        <v>0.1</v>
      </c>
      <c r="H141" s="41">
        <v>0</v>
      </c>
      <c r="I141" s="41">
        <v>7</v>
      </c>
      <c r="J141" s="41">
        <v>32</v>
      </c>
      <c r="K141" s="61">
        <v>377</v>
      </c>
      <c r="L141" s="41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0"/>
      <c r="F142" s="41"/>
      <c r="G142" s="41"/>
      <c r="H142" s="41"/>
      <c r="I142" s="41"/>
      <c r="J142" s="41"/>
      <c r="K142" s="61"/>
      <c r="L142" s="41"/>
    </row>
    <row r="143" spans="1:12" ht="15" x14ac:dyDescent="0.25">
      <c r="A143" s="23"/>
      <c r="B143" s="15"/>
      <c r="C143" s="11"/>
      <c r="D143" s="7" t="s">
        <v>24</v>
      </c>
      <c r="E143" s="50"/>
      <c r="F143" s="41"/>
      <c r="G143" s="41"/>
      <c r="H143" s="41"/>
      <c r="I143" s="41"/>
      <c r="J143" s="41"/>
      <c r="K143" s="61"/>
      <c r="L143" s="41"/>
    </row>
    <row r="144" spans="1:12" ht="15" x14ac:dyDescent="0.25">
      <c r="A144" s="23"/>
      <c r="B144" s="15"/>
      <c r="C144" s="11"/>
      <c r="D144" s="6" t="s">
        <v>30</v>
      </c>
      <c r="E144" s="40" t="s">
        <v>65</v>
      </c>
      <c r="F144" s="41">
        <v>200</v>
      </c>
      <c r="G144" s="41">
        <v>1.8</v>
      </c>
      <c r="H144" s="41">
        <v>0.5</v>
      </c>
      <c r="I144" s="41">
        <v>16.2</v>
      </c>
      <c r="J144" s="41">
        <v>72</v>
      </c>
      <c r="K144" s="61">
        <v>1002</v>
      </c>
      <c r="L144" s="41">
        <v>20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61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17.099999999999998</v>
      </c>
      <c r="H146" s="19">
        <f t="shared" si="70"/>
        <v>15.9</v>
      </c>
      <c r="I146" s="19">
        <f t="shared" si="70"/>
        <v>74.2</v>
      </c>
      <c r="J146" s="19">
        <f t="shared" si="70"/>
        <v>530</v>
      </c>
      <c r="K146" s="65"/>
      <c r="L146" s="19">
        <f t="shared" ref="L146" si="71">SUM(L139:L145)</f>
        <v>96.28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61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61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61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61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61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61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61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61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61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65"/>
      <c r="L156" s="19">
        <f t="shared" ref="L156" si="73"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74" t="s">
        <v>4</v>
      </c>
      <c r="D157" s="75"/>
      <c r="E157" s="30"/>
      <c r="F157" s="31">
        <f>F146+F156</f>
        <v>585</v>
      </c>
      <c r="G157" s="31">
        <f t="shared" ref="G157" si="74">G146+G156</f>
        <v>17.099999999999998</v>
      </c>
      <c r="H157" s="31">
        <f t="shared" ref="H157" si="75">H146+H156</f>
        <v>15.9</v>
      </c>
      <c r="I157" s="31">
        <f t="shared" ref="I157" si="76">I146+I156</f>
        <v>74.2</v>
      </c>
      <c r="J157" s="31">
        <f t="shared" ref="J157:L157" si="77">J146+J156</f>
        <v>530</v>
      </c>
      <c r="K157" s="66"/>
      <c r="L157" s="31">
        <f t="shared" si="77"/>
        <v>96.28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68</v>
      </c>
      <c r="F158" s="38">
        <v>210</v>
      </c>
      <c r="G158" s="38">
        <v>11.2</v>
      </c>
      <c r="H158" s="38">
        <v>13.9</v>
      </c>
      <c r="I158" s="38">
        <v>42</v>
      </c>
      <c r="J158" s="38">
        <v>275</v>
      </c>
      <c r="K158" s="67">
        <v>9</v>
      </c>
      <c r="L158" s="38">
        <v>63.28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61"/>
      <c r="L159" s="41"/>
    </row>
    <row r="160" spans="1:12" ht="15" x14ac:dyDescent="0.25">
      <c r="A160" s="23"/>
      <c r="B160" s="15"/>
      <c r="C160" s="11"/>
      <c r="D160" s="7" t="s">
        <v>22</v>
      </c>
      <c r="E160" s="40" t="s">
        <v>46</v>
      </c>
      <c r="F160" s="41">
        <v>210</v>
      </c>
      <c r="G160" s="41">
        <v>0.1</v>
      </c>
      <c r="H160" s="41">
        <v>0</v>
      </c>
      <c r="I160" s="41">
        <v>7</v>
      </c>
      <c r="J160" s="41">
        <v>28</v>
      </c>
      <c r="K160" s="61">
        <v>376</v>
      </c>
      <c r="L160" s="41">
        <v>8</v>
      </c>
    </row>
    <row r="161" spans="1:12" ht="15" x14ac:dyDescent="0.25">
      <c r="A161" s="23"/>
      <c r="B161" s="15"/>
      <c r="C161" s="11"/>
      <c r="D161" s="7" t="s">
        <v>23</v>
      </c>
      <c r="E161" s="40" t="s">
        <v>49</v>
      </c>
      <c r="F161" s="41">
        <v>25</v>
      </c>
      <c r="G161" s="41">
        <v>1.9</v>
      </c>
      <c r="H161" s="41">
        <v>0.7</v>
      </c>
      <c r="I161" s="41">
        <v>12.9</v>
      </c>
      <c r="J161" s="41">
        <v>65</v>
      </c>
      <c r="K161" s="61" t="s">
        <v>55</v>
      </c>
      <c r="L161" s="41">
        <v>5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61"/>
      <c r="L162" s="41"/>
    </row>
    <row r="163" spans="1:12" ht="15" x14ac:dyDescent="0.25">
      <c r="A163" s="23"/>
      <c r="B163" s="15"/>
      <c r="C163" s="11"/>
      <c r="D163" s="6" t="s">
        <v>56</v>
      </c>
      <c r="E163" s="40" t="s">
        <v>50</v>
      </c>
      <c r="F163" s="41">
        <v>95</v>
      </c>
      <c r="G163" s="41">
        <v>2.4</v>
      </c>
      <c r="H163" s="41">
        <v>1.2</v>
      </c>
      <c r="I163" s="41">
        <v>14.4</v>
      </c>
      <c r="J163" s="41">
        <v>102</v>
      </c>
      <c r="K163" s="61"/>
      <c r="L163" s="41">
        <v>20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61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15.6</v>
      </c>
      <c r="H165" s="19">
        <f t="shared" si="78"/>
        <v>15.799999999999999</v>
      </c>
      <c r="I165" s="19">
        <f t="shared" si="78"/>
        <v>76.3</v>
      </c>
      <c r="J165" s="19">
        <f t="shared" si="78"/>
        <v>470</v>
      </c>
      <c r="K165" s="65"/>
      <c r="L165" s="19">
        <f t="shared" ref="L165" si="79">SUM(L158:L164)</f>
        <v>96.28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61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61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61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61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61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61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61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61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61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65"/>
      <c r="L175" s="19">
        <f t="shared" ref="L175" si="81"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74" t="s">
        <v>4</v>
      </c>
      <c r="D176" s="75"/>
      <c r="E176" s="30"/>
      <c r="F176" s="31">
        <f>F165+F175</f>
        <v>540</v>
      </c>
      <c r="G176" s="31">
        <f t="shared" ref="G176" si="82">G165+G175</f>
        <v>15.6</v>
      </c>
      <c r="H176" s="31">
        <f t="shared" ref="H176" si="83">H165+H175</f>
        <v>15.799999999999999</v>
      </c>
      <c r="I176" s="31">
        <f t="shared" ref="I176" si="84">I165+I175</f>
        <v>76.3</v>
      </c>
      <c r="J176" s="31">
        <f t="shared" ref="J176:L176" si="85">J165+J175</f>
        <v>470</v>
      </c>
      <c r="K176" s="66"/>
      <c r="L176" s="31">
        <f t="shared" si="85"/>
        <v>96.28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63</v>
      </c>
      <c r="F177" s="38">
        <v>200</v>
      </c>
      <c r="G177" s="38">
        <v>11.2</v>
      </c>
      <c r="H177" s="38">
        <v>12.3</v>
      </c>
      <c r="I177" s="38">
        <v>49.6</v>
      </c>
      <c r="J177" s="38">
        <v>220</v>
      </c>
      <c r="K177" s="67" t="s">
        <v>64</v>
      </c>
      <c r="L177" s="38">
        <v>63.28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61"/>
      <c r="L178" s="41"/>
    </row>
    <row r="179" spans="1:12" ht="15" x14ac:dyDescent="0.25">
      <c r="A179" s="23"/>
      <c r="B179" s="15"/>
      <c r="C179" s="11"/>
      <c r="D179" s="7" t="s">
        <v>22</v>
      </c>
      <c r="E179" s="40" t="s">
        <v>46</v>
      </c>
      <c r="F179" s="41">
        <v>210</v>
      </c>
      <c r="G179" s="41">
        <v>0.1</v>
      </c>
      <c r="H179" s="41">
        <v>0</v>
      </c>
      <c r="I179" s="41">
        <v>7</v>
      </c>
      <c r="J179" s="41">
        <v>28</v>
      </c>
      <c r="K179" s="61">
        <v>376</v>
      </c>
      <c r="L179" s="41">
        <v>8</v>
      </c>
    </row>
    <row r="180" spans="1:12" ht="15" x14ac:dyDescent="0.25">
      <c r="A180" s="23"/>
      <c r="B180" s="15"/>
      <c r="C180" s="11"/>
      <c r="D180" s="7" t="s">
        <v>23</v>
      </c>
      <c r="E180" s="40" t="s">
        <v>43</v>
      </c>
      <c r="F180" s="41">
        <v>25</v>
      </c>
      <c r="G180" s="41">
        <v>2.65</v>
      </c>
      <c r="H180" s="41">
        <v>0.48</v>
      </c>
      <c r="I180" s="41">
        <v>9.8000000000000007</v>
      </c>
      <c r="J180" s="41">
        <v>82</v>
      </c>
      <c r="K180" s="61" t="s">
        <v>55</v>
      </c>
      <c r="L180" s="41">
        <v>5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61"/>
      <c r="L181" s="41"/>
    </row>
    <row r="182" spans="1:12" ht="15" x14ac:dyDescent="0.25">
      <c r="A182" s="23"/>
      <c r="B182" s="15"/>
      <c r="C182" s="11"/>
      <c r="D182" s="6" t="s">
        <v>51</v>
      </c>
      <c r="E182" s="40" t="s">
        <v>54</v>
      </c>
      <c r="F182" s="41">
        <v>75</v>
      </c>
      <c r="G182" s="41">
        <v>5.8</v>
      </c>
      <c r="H182" s="41">
        <v>7.1</v>
      </c>
      <c r="I182" s="41">
        <v>17</v>
      </c>
      <c r="J182" s="41">
        <v>250</v>
      </c>
      <c r="K182" s="61"/>
      <c r="L182" s="41">
        <v>20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61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19.75</v>
      </c>
      <c r="H184" s="19">
        <f t="shared" si="86"/>
        <v>19.880000000000003</v>
      </c>
      <c r="I184" s="19">
        <f t="shared" si="86"/>
        <v>83.4</v>
      </c>
      <c r="J184" s="19">
        <f t="shared" si="86"/>
        <v>580</v>
      </c>
      <c r="K184" s="65"/>
      <c r="L184" s="19">
        <f t="shared" ref="L184" si="87">SUM(L177:L183)</f>
        <v>96.28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61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61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61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61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61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61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61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61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61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65"/>
      <c r="L194" s="19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74" t="s">
        <v>4</v>
      </c>
      <c r="D195" s="75"/>
      <c r="E195" s="30"/>
      <c r="F195" s="31">
        <f>F184+F194</f>
        <v>510</v>
      </c>
      <c r="G195" s="31">
        <f t="shared" ref="G195" si="90">G184+G194</f>
        <v>19.75</v>
      </c>
      <c r="H195" s="31">
        <f t="shared" ref="H195" si="91">H184+H194</f>
        <v>19.880000000000003</v>
      </c>
      <c r="I195" s="31">
        <f t="shared" ref="I195" si="92">I184+I194</f>
        <v>83.4</v>
      </c>
      <c r="J195" s="31">
        <f t="shared" ref="J195:L195" si="93">J184+J194</f>
        <v>580</v>
      </c>
      <c r="K195" s="66"/>
      <c r="L195" s="31">
        <f t="shared" si="93"/>
        <v>96.28</v>
      </c>
    </row>
    <row r="196" spans="1:12" x14ac:dyDescent="0.2">
      <c r="A196" s="26"/>
      <c r="B196" s="27"/>
      <c r="C196" s="76" t="s">
        <v>5</v>
      </c>
      <c r="D196" s="76"/>
      <c r="E196" s="76"/>
      <c r="F196" s="33">
        <f>(F24+F43+F62+F81+F100+F119+F138+F157+F176+F195)/(IF(F24=0,0,1)+IF(F43=0,0,1)+IF(F62=0,0,1)+IF(F81=0,0,1)+IF(F100=0,0,1)+IF(F119=0,0,1)+IF(F138=0,0,1)+IF(F157=0,0,1)+IF(F176=0,0,1)+IF(F195=0,0,1))</f>
        <v>534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17.72</v>
      </c>
      <c r="H196" s="33">
        <f t="shared" si="94"/>
        <v>17.762</v>
      </c>
      <c r="I196" s="33">
        <f t="shared" si="94"/>
        <v>77.169000000000011</v>
      </c>
      <c r="J196" s="33">
        <f t="shared" si="94"/>
        <v>531.1</v>
      </c>
      <c r="K196" s="68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96.279999999999987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35433070866141736" bottom="0.35433070866141736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2025-03-20T08:57:55Z</cp:lastPrinted>
  <dcterms:created xsi:type="dcterms:W3CDTF">2022-05-16T14:23:56Z</dcterms:created>
  <dcterms:modified xsi:type="dcterms:W3CDTF">2025-03-20T11:19:34Z</dcterms:modified>
</cp:coreProperties>
</file>