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РАБОТА\МОУ СОШ 3\Учебный план\2025-2026\Новая папка\"/>
    </mc:Choice>
  </mc:AlternateContent>
  <xr:revisionPtr revIDLastSave="0" documentId="13_ncr:1_{704BADED-6957-4757-9BCF-522F3EC677E8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5-6 класс" sheetId="1" r:id="rId1"/>
    <sheet name="7-8 класс" sheetId="2" r:id="rId2"/>
    <sheet name="9 класс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6" i="3" l="1"/>
  <c r="G26" i="3"/>
  <c r="E26" i="3"/>
  <c r="C26" i="3" l="1"/>
  <c r="N27" i="2"/>
  <c r="X27" i="2"/>
  <c r="V27" i="2"/>
  <c r="T27" i="2"/>
  <c r="R27" i="2"/>
  <c r="P27" i="2"/>
  <c r="L27" i="2"/>
  <c r="J27" i="2"/>
  <c r="H27" i="2"/>
  <c r="F27" i="2"/>
  <c r="D27" i="2"/>
  <c r="C27" i="2"/>
  <c r="C22" i="1"/>
  <c r="W27" i="2" l="1"/>
  <c r="U27" i="2"/>
  <c r="S27" i="2"/>
  <c r="Q27" i="2"/>
  <c r="O27" i="2"/>
  <c r="M27" i="2"/>
  <c r="K27" i="2"/>
  <c r="I27" i="2"/>
  <c r="G27" i="2"/>
  <c r="E27" i="2"/>
  <c r="K22" i="1"/>
  <c r="R22" i="1" l="1"/>
  <c r="P22" i="1"/>
  <c r="N22" i="1"/>
  <c r="J22" i="1"/>
  <c r="H22" i="1"/>
  <c r="L22" i="1"/>
  <c r="F22" i="1"/>
  <c r="D22" i="1"/>
  <c r="M22" i="1"/>
  <c r="O22" i="1"/>
  <c r="Q22" i="1"/>
  <c r="E22" i="1"/>
  <c r="G22" i="1"/>
  <c r="I22" i="1"/>
  <c r="Q26" i="1" l="1"/>
  <c r="O26" i="1"/>
  <c r="L26" i="1"/>
  <c r="M26" i="1"/>
  <c r="K26" i="1"/>
  <c r="R26" i="1"/>
  <c r="P26" i="1"/>
  <c r="N26" i="1"/>
  <c r="J26" i="1"/>
  <c r="H26" i="1"/>
  <c r="F26" i="1"/>
  <c r="D26" i="1"/>
</calcChain>
</file>

<file path=xl/sharedStrings.xml><?xml version="1.0" encoding="utf-8"?>
<sst xmlns="http://schemas.openxmlformats.org/spreadsheetml/2006/main" count="243" uniqueCount="92">
  <si>
    <t>Предметные области</t>
  </si>
  <si>
    <t>Учебные предметы</t>
  </si>
  <si>
    <t>5А</t>
  </si>
  <si>
    <t>5Б</t>
  </si>
  <si>
    <t>5В</t>
  </si>
  <si>
    <t>5Г</t>
  </si>
  <si>
    <t xml:space="preserve">                      Классы</t>
  </si>
  <si>
    <t>Количество часов в недею/год</t>
  </si>
  <si>
    <t>Количество часов в неделю/год</t>
  </si>
  <si>
    <t>6А</t>
  </si>
  <si>
    <t>6Б</t>
  </si>
  <si>
    <t>6В</t>
  </si>
  <si>
    <t>6Г</t>
  </si>
  <si>
    <t>Количество детей</t>
  </si>
  <si>
    <t>Русский язык и литература</t>
  </si>
  <si>
    <t>Русский язык</t>
  </si>
  <si>
    <t>Литература</t>
  </si>
  <si>
    <t>Иностранные языки</t>
  </si>
  <si>
    <t>Иностранный язык (английский)</t>
  </si>
  <si>
    <t>2/2</t>
  </si>
  <si>
    <t>Математика и информатика</t>
  </si>
  <si>
    <t>Математика</t>
  </si>
  <si>
    <t>Алгебра</t>
  </si>
  <si>
    <t>Геометрия</t>
  </si>
  <si>
    <t>Вероятность и статистика</t>
  </si>
  <si>
    <t>Информатика</t>
  </si>
  <si>
    <t>Общественно-научные предметы</t>
  </si>
  <si>
    <t>История России</t>
  </si>
  <si>
    <t>Всеобщая история</t>
  </si>
  <si>
    <t>Обществознание</t>
  </si>
  <si>
    <t>География</t>
  </si>
  <si>
    <t>Естественно-научные предметы</t>
  </si>
  <si>
    <t>Иностранный язык (немецкий)</t>
  </si>
  <si>
    <t>Физика</t>
  </si>
  <si>
    <t>Биология</t>
  </si>
  <si>
    <t>Химия</t>
  </si>
  <si>
    <t>Искусство</t>
  </si>
  <si>
    <t>Изобразительное искусство</t>
  </si>
  <si>
    <t>Музыка</t>
  </si>
  <si>
    <t>Технология</t>
  </si>
  <si>
    <t>Физическая культура</t>
  </si>
  <si>
    <t>Основы безопасности и защиты Родины</t>
  </si>
  <si>
    <t>Физическая культура и основы безопасности и защиты Родины</t>
  </si>
  <si>
    <t>Итого</t>
  </si>
  <si>
    <t>Часть, формируемая участниками образовательных отношений</t>
  </si>
  <si>
    <t>Функциональная грамотность</t>
  </si>
  <si>
    <t>Основы финансовой грамотности</t>
  </si>
  <si>
    <t>География Архангельской области</t>
  </si>
  <si>
    <t>Графический дизайн</t>
  </si>
  <si>
    <t>Основы органической химии</t>
  </si>
  <si>
    <t>Основы осмысленного чтения</t>
  </si>
  <si>
    <t>Черчение</t>
  </si>
  <si>
    <t>Мировая художественная культура (МХК)</t>
  </si>
  <si>
    <t>Максимально допустимая недельная нагрузка</t>
  </si>
  <si>
    <t>Предметная область</t>
  </si>
  <si>
    <t>Английский язык</t>
  </si>
  <si>
    <t>Немецкий язык</t>
  </si>
  <si>
    <t>Физическая культура и основы безопасности жизнедеятельности</t>
  </si>
  <si>
    <t>ИТОГО</t>
  </si>
  <si>
    <t>Экология</t>
  </si>
  <si>
    <t>Классы</t>
  </si>
  <si>
    <t>7А</t>
  </si>
  <si>
    <t>7В</t>
  </si>
  <si>
    <t>7Г</t>
  </si>
  <si>
    <t>68/68</t>
  </si>
  <si>
    <t>2</t>
  </si>
  <si>
    <t>1/1</t>
  </si>
  <si>
    <t>34/34</t>
  </si>
  <si>
    <t>1</t>
  </si>
  <si>
    <t>Количество часов в неделю/в год</t>
  </si>
  <si>
    <t>8А</t>
  </si>
  <si>
    <t>8Г</t>
  </si>
  <si>
    <t>8Б(лесной)</t>
  </si>
  <si>
    <t>9А</t>
  </si>
  <si>
    <t>9В</t>
  </si>
  <si>
    <t>Труд</t>
  </si>
  <si>
    <t>История России. Российская империя в XIX-начале XXв.</t>
  </si>
  <si>
    <t>История нашего края</t>
  </si>
  <si>
    <t>7Б</t>
  </si>
  <si>
    <t>7Д (АООП)</t>
  </si>
  <si>
    <t>8В (инженерный)</t>
  </si>
  <si>
    <t>8Д (лесной)</t>
  </si>
  <si>
    <t>8 Е (АООП)</t>
  </si>
  <si>
    <t>Основы правовой грамотности</t>
  </si>
  <si>
    <t>Основы правовой грамотноссти</t>
  </si>
  <si>
    <t>9Б (лесной)</t>
  </si>
  <si>
    <t>Химия (Лесной класс)</t>
  </si>
  <si>
    <t>9Г (угл)</t>
  </si>
  <si>
    <t>Учебный план 5-6 классов МОУ "СОШ № 3" на 2025 - 2026 учебный год</t>
  </si>
  <si>
    <t>Учебный план 7-8 классов МОУ "СОШ № 3" на 2025 - 2026 учебный год</t>
  </si>
  <si>
    <t>История Архангельского Севера</t>
  </si>
  <si>
    <t>Учебный план 9  классов МОУ "СОШ № 3" на 2025 - 2026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</si>
</sst>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rgb="FF3F3F3F"/>
      </right>
      <top style="thick">
        <color indexed="64"/>
      </top>
      <bottom style="thin">
        <color rgb="FF3F3F3F"/>
      </bottom>
      <diagonal/>
    </border>
    <border>
      <left style="thin">
        <color rgb="FF3F3F3F"/>
      </left>
      <right style="thick">
        <color indexed="64"/>
      </right>
      <top style="thick">
        <color indexed="64"/>
      </top>
      <bottom style="thin">
        <color rgb="FF3F3F3F"/>
      </bottom>
      <diagonal/>
    </border>
    <border>
      <left style="thin">
        <color rgb="FF3F3F3F"/>
      </left>
      <right style="thick">
        <color indexed="64"/>
      </right>
      <top style="thin">
        <color rgb="FF3F3F3F"/>
      </top>
      <bottom style="thin">
        <color rgb="FF3F3F3F"/>
      </bottom>
      <diagonal/>
    </border>
    <border>
      <left style="thick">
        <color indexed="64"/>
      </left>
      <right style="thin">
        <color rgb="FF3F3F3F"/>
      </right>
      <top style="thin">
        <color rgb="FF3F3F3F"/>
      </top>
      <bottom style="thick">
        <color indexed="64"/>
      </bottom>
      <diagonal/>
    </border>
    <border>
      <left style="thin">
        <color rgb="FF3F3F3F"/>
      </left>
      <right style="thick">
        <color indexed="64"/>
      </right>
      <top style="thin">
        <color rgb="FF3F3F3F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rgb="FF3F3F3F"/>
      </bottom>
      <diagonal/>
    </border>
    <border>
      <left style="thick">
        <color indexed="64"/>
      </left>
      <right style="thick">
        <color indexed="64"/>
      </right>
      <top style="thin">
        <color rgb="FF3F3F3F"/>
      </top>
      <bottom style="thick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ck">
        <color indexed="64"/>
      </right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ck">
        <color indexed="64"/>
      </left>
      <right style="thin">
        <color rgb="FF3F3F3F"/>
      </right>
      <top style="thick">
        <color indexed="64"/>
      </top>
      <bottom style="thick">
        <color indexed="64"/>
      </bottom>
      <diagonal/>
    </border>
    <border>
      <left style="thin">
        <color rgb="FF3F3F3F"/>
      </left>
      <right style="thin">
        <color rgb="FF3F3F3F"/>
      </right>
      <top style="thick">
        <color indexed="64"/>
      </top>
      <bottom style="thick">
        <color indexed="64"/>
      </bottom>
      <diagonal/>
    </border>
    <border>
      <left style="thin">
        <color rgb="FF3F3F3F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rgb="FF3F3F3F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rgb="FF3F3F3F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rgb="FF3F3F3F"/>
      </bottom>
      <diagonal/>
    </border>
    <border>
      <left/>
      <right style="thick">
        <color indexed="64"/>
      </right>
      <top style="thin">
        <color rgb="FF3F3F3F"/>
      </top>
      <bottom style="thin">
        <color rgb="FF3F3F3F"/>
      </bottom>
      <diagonal/>
    </border>
    <border>
      <left/>
      <right style="thick">
        <color indexed="64"/>
      </right>
      <top style="thick">
        <color indexed="64"/>
      </top>
      <bottom style="thin">
        <color rgb="FF3F3F3F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rgb="FF3F3F3F"/>
      </right>
      <top style="thick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ck">
        <color indexed="64"/>
      </right>
      <top style="thin">
        <color rgb="FF3F3F3F"/>
      </top>
      <bottom/>
      <diagonal/>
    </border>
    <border>
      <left/>
      <right style="thick">
        <color indexed="64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2" borderId="39" applyNumberFormat="0" applyAlignment="0" applyProtection="0"/>
  </cellStyleXfs>
  <cellXfs count="29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6" xfId="0" applyBorder="1" applyAlignment="1">
      <alignment horizontal="center"/>
    </xf>
    <xf numFmtId="0" fontId="0" fillId="0" borderId="19" xfId="0" applyBorder="1" applyAlignment="1"/>
    <xf numFmtId="0" fontId="0" fillId="0" borderId="15" xfId="0" applyBorder="1" applyAlignment="1"/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9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5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29" xfId="0" applyBorder="1" applyAlignment="1">
      <alignment horizontal="left" wrapText="1"/>
    </xf>
    <xf numFmtId="0" fontId="0" fillId="0" borderId="20" xfId="0" applyBorder="1" applyAlignment="1">
      <alignment horizontal="left"/>
    </xf>
    <xf numFmtId="0" fontId="0" fillId="0" borderId="20" xfId="0" applyFill="1" applyBorder="1" applyAlignment="1">
      <alignment horizontal="left" wrapText="1"/>
    </xf>
    <xf numFmtId="0" fontId="0" fillId="0" borderId="28" xfId="0" applyBorder="1"/>
    <xf numFmtId="0" fontId="0" fillId="0" borderId="14" xfId="0" applyFill="1" applyBorder="1" applyAlignment="1">
      <alignment horizontal="left"/>
    </xf>
    <xf numFmtId="0" fontId="0" fillId="0" borderId="28" xfId="0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/>
    </xf>
    <xf numFmtId="49" fontId="0" fillId="0" borderId="31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3" xfId="0" applyBorder="1" applyAlignment="1">
      <alignment horizontal="center"/>
    </xf>
    <xf numFmtId="49" fontId="0" fillId="0" borderId="30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49" fontId="0" fillId="0" borderId="35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/>
    </xf>
    <xf numFmtId="49" fontId="0" fillId="0" borderId="3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1" fillId="0" borderId="0" xfId="0" applyFont="1" applyBorder="1" applyAlignment="1"/>
    <xf numFmtId="0" fontId="2" fillId="2" borderId="39" xfId="1"/>
    <xf numFmtId="0" fontId="0" fillId="0" borderId="3" xfId="0" applyBorder="1"/>
    <xf numFmtId="0" fontId="0" fillId="0" borderId="8" xfId="0" applyBorder="1"/>
    <xf numFmtId="0" fontId="0" fillId="0" borderId="50" xfId="0" applyBorder="1"/>
    <xf numFmtId="0" fontId="0" fillId="0" borderId="51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" xfId="0" applyBorder="1"/>
    <xf numFmtId="0" fontId="0" fillId="0" borderId="60" xfId="0" applyBorder="1"/>
    <xf numFmtId="0" fontId="0" fillId="0" borderId="67" xfId="0" applyBorder="1"/>
    <xf numFmtId="0" fontId="0" fillId="0" borderId="68" xfId="0" applyBorder="1"/>
    <xf numFmtId="0" fontId="0" fillId="0" borderId="67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51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53" xfId="0" applyBorder="1" applyAlignment="1">
      <alignment horizontal="center" vertical="top"/>
    </xf>
    <xf numFmtId="0" fontId="0" fillId="0" borderId="57" xfId="0" applyBorder="1" applyAlignment="1">
      <alignment horizontal="center"/>
    </xf>
    <xf numFmtId="0" fontId="2" fillId="2" borderId="43" xfId="1" applyBorder="1"/>
    <xf numFmtId="0" fontId="0" fillId="0" borderId="55" xfId="0" applyBorder="1" applyAlignment="1">
      <alignment horizontal="center"/>
    </xf>
    <xf numFmtId="0" fontId="0" fillId="0" borderId="69" xfId="0" applyBorder="1" applyAlignment="1">
      <alignment horizontal="center"/>
    </xf>
    <xf numFmtId="0" fontId="2" fillId="2" borderId="62" xfId="1" applyBorder="1"/>
    <xf numFmtId="0" fontId="2" fillId="2" borderId="45" xfId="1" applyBorder="1"/>
    <xf numFmtId="0" fontId="0" fillId="0" borderId="69" xfId="0" applyBorder="1"/>
    <xf numFmtId="0" fontId="0" fillId="0" borderId="71" xfId="0" applyBorder="1"/>
    <xf numFmtId="0" fontId="0" fillId="0" borderId="54" xfId="0" applyBorder="1" applyAlignment="1">
      <alignment horizontal="center"/>
    </xf>
    <xf numFmtId="49" fontId="0" fillId="0" borderId="72" xfId="0" applyNumberFormat="1" applyBorder="1" applyAlignment="1">
      <alignment horizontal="center"/>
    </xf>
    <xf numFmtId="0" fontId="0" fillId="0" borderId="59" xfId="0" applyBorder="1" applyAlignment="1">
      <alignment horizontal="center"/>
    </xf>
    <xf numFmtId="49" fontId="0" fillId="0" borderId="73" xfId="0" applyNumberFormat="1" applyBorder="1" applyAlignment="1">
      <alignment horizontal="center"/>
    </xf>
    <xf numFmtId="0" fontId="0" fillId="0" borderId="8" xfId="0" applyBorder="1" applyAlignment="1">
      <alignment horizontal="center" vertical="top"/>
    </xf>
    <xf numFmtId="0" fontId="0" fillId="0" borderId="67" xfId="0" applyBorder="1" applyAlignment="1">
      <alignment horizontal="center" vertical="top"/>
    </xf>
    <xf numFmtId="0" fontId="0" fillId="0" borderId="69" xfId="0" applyBorder="1" applyAlignment="1">
      <alignment horizontal="center" vertical="top"/>
    </xf>
    <xf numFmtId="0" fontId="0" fillId="0" borderId="55" xfId="0" applyBorder="1" applyAlignment="1">
      <alignment horizontal="center" vertical="top"/>
    </xf>
    <xf numFmtId="0" fontId="0" fillId="0" borderId="54" xfId="0" applyBorder="1" applyAlignment="1">
      <alignment horizontal="center" vertical="top"/>
    </xf>
    <xf numFmtId="0" fontId="0" fillId="0" borderId="50" xfId="0" applyBorder="1" applyAlignment="1">
      <alignment horizontal="center"/>
    </xf>
    <xf numFmtId="49" fontId="0" fillId="0" borderId="75" xfId="0" applyNumberFormat="1" applyBorder="1" applyAlignment="1">
      <alignment horizontal="center"/>
    </xf>
    <xf numFmtId="49" fontId="0" fillId="0" borderId="76" xfId="0" applyNumberFormat="1" applyBorder="1" applyAlignment="1">
      <alignment horizontal="center"/>
    </xf>
    <xf numFmtId="0" fontId="2" fillId="2" borderId="77" xfId="1" applyBorder="1" applyAlignment="1">
      <alignment horizontal="center"/>
    </xf>
    <xf numFmtId="0" fontId="2" fillId="2" borderId="66" xfId="1" applyBorder="1" applyAlignment="1">
      <alignment horizontal="center"/>
    </xf>
    <xf numFmtId="0" fontId="2" fillId="2" borderId="78" xfId="1" applyBorder="1"/>
    <xf numFmtId="0" fontId="2" fillId="2" borderId="78" xfId="1" applyBorder="1" applyAlignment="1">
      <alignment vertical="top" wrapText="1"/>
    </xf>
    <xf numFmtId="0" fontId="2" fillId="2" borderId="48" xfId="1" applyBorder="1"/>
    <xf numFmtId="0" fontId="2" fillId="2" borderId="70" xfId="1" applyBorder="1"/>
    <xf numFmtId="0" fontId="2" fillId="2" borderId="40" xfId="1" applyBorder="1"/>
    <xf numFmtId="0" fontId="2" fillId="2" borderId="79" xfId="1" applyBorder="1" applyAlignment="1">
      <alignment wrapText="1"/>
    </xf>
    <xf numFmtId="0" fontId="2" fillId="2" borderId="70" xfId="1" applyBorder="1" applyAlignment="1">
      <alignment vertical="top" wrapText="1"/>
    </xf>
    <xf numFmtId="0" fontId="2" fillId="2" borderId="79" xfId="1" applyBorder="1"/>
    <xf numFmtId="0" fontId="2" fillId="2" borderId="80" xfId="1" applyBorder="1"/>
    <xf numFmtId="0" fontId="2" fillId="2" borderId="80" xfId="1" applyBorder="1" applyAlignment="1">
      <alignment wrapText="1"/>
    </xf>
    <xf numFmtId="0" fontId="2" fillId="2" borderId="81" xfId="1" applyBorder="1"/>
    <xf numFmtId="0" fontId="2" fillId="2" borderId="63" xfId="1" applyBorder="1" applyAlignment="1">
      <alignment wrapText="1"/>
    </xf>
    <xf numFmtId="0" fontId="1" fillId="0" borderId="82" xfId="0" applyFont="1" applyBorder="1" applyAlignment="1">
      <alignment vertical="center"/>
    </xf>
    <xf numFmtId="0" fontId="1" fillId="0" borderId="83" xfId="0" applyFont="1" applyBorder="1" applyAlignment="1"/>
    <xf numFmtId="0" fontId="2" fillId="2" borderId="80" xfId="1" applyBorder="1" applyAlignment="1">
      <alignment vertical="top" wrapText="1"/>
    </xf>
    <xf numFmtId="0" fontId="0" fillId="0" borderId="72" xfId="0" applyBorder="1" applyAlignment="1">
      <alignment horizontal="center"/>
    </xf>
    <xf numFmtId="0" fontId="0" fillId="0" borderId="59" xfId="0" applyBorder="1" applyAlignment="1">
      <alignment horizontal="center" vertical="top"/>
    </xf>
    <xf numFmtId="0" fontId="0" fillId="0" borderId="52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53" xfId="0" applyBorder="1" applyAlignment="1">
      <alignment horizontal="center"/>
    </xf>
    <xf numFmtId="0" fontId="2" fillId="2" borderId="79" xfId="1" applyBorder="1" applyAlignment="1">
      <alignment vertical="top" wrapText="1"/>
    </xf>
    <xf numFmtId="0" fontId="2" fillId="2" borderId="63" xfId="1" applyBorder="1"/>
    <xf numFmtId="0" fontId="2" fillId="2" borderId="40" xfId="1" applyBorder="1" applyAlignment="1">
      <alignment vertical="top"/>
    </xf>
    <xf numFmtId="0" fontId="2" fillId="2" borderId="64" xfId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2" fillId="2" borderId="66" xfId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35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/>
    <xf numFmtId="49" fontId="0" fillId="0" borderId="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0" xfId="0" applyNumberFormat="1" applyBorder="1"/>
    <xf numFmtId="0" fontId="0" fillId="3" borderId="0" xfId="0" applyFill="1"/>
    <xf numFmtId="0" fontId="0" fillId="0" borderId="3" xfId="0" applyBorder="1" applyAlignment="1">
      <alignment horizontal="center"/>
    </xf>
    <xf numFmtId="0" fontId="0" fillId="0" borderId="40" xfId="0" applyBorder="1"/>
    <xf numFmtId="0" fontId="0" fillId="0" borderId="88" xfId="0" applyBorder="1"/>
    <xf numFmtId="0" fontId="0" fillId="0" borderId="89" xfId="0" applyBorder="1"/>
    <xf numFmtId="0" fontId="0" fillId="0" borderId="74" xfId="0" applyBorder="1"/>
    <xf numFmtId="0" fontId="0" fillId="0" borderId="92" xfId="0" applyBorder="1"/>
    <xf numFmtId="0" fontId="0" fillId="0" borderId="95" xfId="0" applyBorder="1"/>
    <xf numFmtId="0" fontId="0" fillId="0" borderId="91" xfId="0" applyBorder="1" applyAlignment="1">
      <alignment horizontal="center"/>
    </xf>
    <xf numFmtId="0" fontId="0" fillId="0" borderId="95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85" xfId="0" applyBorder="1"/>
    <xf numFmtId="49" fontId="0" fillId="0" borderId="3" xfId="0" applyNumberFormat="1" applyBorder="1" applyAlignment="1">
      <alignment horizontal="center"/>
    </xf>
    <xf numFmtId="0" fontId="0" fillId="0" borderId="100" xfId="0" applyBorder="1" applyAlignment="1">
      <alignment horizontal="center"/>
    </xf>
    <xf numFmtId="0" fontId="0" fillId="0" borderId="101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102" xfId="0" applyFill="1" applyBorder="1" applyAlignment="1">
      <alignment horizontal="center"/>
    </xf>
    <xf numFmtId="0" fontId="0" fillId="0" borderId="103" xfId="0" applyBorder="1" applyAlignment="1">
      <alignment horizontal="center"/>
    </xf>
    <xf numFmtId="0" fontId="0" fillId="0" borderId="102" xfId="0" applyBorder="1" applyAlignment="1">
      <alignment horizontal="center"/>
    </xf>
    <xf numFmtId="0" fontId="0" fillId="0" borderId="57" xfId="0" applyBorder="1" applyAlignment="1">
      <alignment horizontal="center"/>
    </xf>
    <xf numFmtId="2" fontId="1" fillId="0" borderId="108" xfId="0" applyNumberFormat="1" applyFont="1" applyBorder="1" applyAlignment="1">
      <alignment horizontal="center"/>
    </xf>
    <xf numFmtId="0" fontId="1" fillId="0" borderId="108" xfId="0" applyFont="1" applyBorder="1" applyAlignment="1">
      <alignment horizontal="center"/>
    </xf>
    <xf numFmtId="2" fontId="1" fillId="0" borderId="109" xfId="0" applyNumberFormat="1" applyFont="1" applyBorder="1" applyAlignment="1">
      <alignment horizontal="center"/>
    </xf>
    <xf numFmtId="0" fontId="1" fillId="0" borderId="111" xfId="0" applyFont="1" applyBorder="1"/>
    <xf numFmtId="0" fontId="0" fillId="0" borderId="111" xfId="0" applyBorder="1"/>
    <xf numFmtId="0" fontId="1" fillId="0" borderId="111" xfId="0" applyFont="1" applyBorder="1" applyAlignment="1">
      <alignment horizontal="center"/>
    </xf>
    <xf numFmtId="2" fontId="1" fillId="0" borderId="111" xfId="0" applyNumberFormat="1" applyFont="1" applyBorder="1" applyAlignment="1">
      <alignment horizontal="center"/>
    </xf>
    <xf numFmtId="2" fontId="1" fillId="0" borderId="110" xfId="0" applyNumberFormat="1" applyFont="1" applyBorder="1" applyAlignment="1">
      <alignment horizontal="center"/>
    </xf>
    <xf numFmtId="0" fontId="1" fillId="0" borderId="112" xfId="0" applyFont="1" applyBorder="1" applyAlignment="1">
      <alignment horizontal="center"/>
    </xf>
    <xf numFmtId="0" fontId="0" fillId="0" borderId="51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/>
    </xf>
    <xf numFmtId="2" fontId="1" fillId="0" borderId="90" xfId="0" applyNumberFormat="1" applyFont="1" applyBorder="1" applyAlignment="1">
      <alignment horizontal="center"/>
    </xf>
    <xf numFmtId="0" fontId="1" fillId="0" borderId="90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22" xfId="0" applyBorder="1" applyAlignment="1">
      <alignment horizontal="left"/>
    </xf>
    <xf numFmtId="2" fontId="0" fillId="0" borderId="113" xfId="0" applyNumberFormat="1" applyBorder="1" applyAlignment="1">
      <alignment horizontal="center"/>
    </xf>
    <xf numFmtId="0" fontId="0" fillId="0" borderId="113" xfId="0" applyBorder="1" applyAlignment="1">
      <alignment horizontal="center"/>
    </xf>
    <xf numFmtId="0" fontId="0" fillId="0" borderId="97" xfId="0" applyBorder="1" applyAlignment="1">
      <alignment horizontal="center"/>
    </xf>
    <xf numFmtId="0" fontId="2" fillId="3" borderId="79" xfId="1" applyFill="1" applyBorder="1"/>
    <xf numFmtId="0" fontId="0" fillId="3" borderId="8" xfId="0" applyFill="1" applyBorder="1" applyAlignment="1">
      <alignment horizontal="center"/>
    </xf>
    <xf numFmtId="0" fontId="0" fillId="3" borderId="67" xfId="0" applyFill="1" applyBorder="1" applyAlignment="1">
      <alignment horizontal="center"/>
    </xf>
    <xf numFmtId="0" fontId="0" fillId="3" borderId="52" xfId="0" applyFill="1" applyBorder="1" applyAlignment="1">
      <alignment horizontal="center" vertical="top"/>
    </xf>
    <xf numFmtId="0" fontId="0" fillId="3" borderId="50" xfId="0" applyFill="1" applyBorder="1" applyAlignment="1">
      <alignment horizontal="center" vertical="top"/>
    </xf>
    <xf numFmtId="0" fontId="0" fillId="3" borderId="74" xfId="0" applyFill="1" applyBorder="1" applyAlignment="1">
      <alignment horizontal="center" vertical="top"/>
    </xf>
    <xf numFmtId="0" fontId="0" fillId="3" borderId="92" xfId="0" applyFill="1" applyBorder="1" applyAlignment="1">
      <alignment horizontal="center" vertical="top"/>
    </xf>
    <xf numFmtId="0" fontId="2" fillId="3" borderId="70" xfId="1" applyFill="1" applyBorder="1" applyAlignment="1">
      <alignment vertical="top" wrapText="1"/>
    </xf>
    <xf numFmtId="0" fontId="0" fillId="3" borderId="72" xfId="0" applyFill="1" applyBorder="1" applyAlignment="1">
      <alignment horizontal="center" vertical="top"/>
    </xf>
    <xf numFmtId="0" fontId="0" fillId="0" borderId="89" xfId="0" applyBorder="1" applyAlignment="1">
      <alignment horizontal="center" vertical="top"/>
    </xf>
    <xf numFmtId="0" fontId="0" fillId="3" borderId="40" xfId="0" applyFill="1" applyBorder="1" applyAlignment="1">
      <alignment horizontal="left"/>
    </xf>
    <xf numFmtId="0" fontId="0" fillId="3" borderId="40" xfId="0" applyFill="1" applyBorder="1" applyAlignment="1">
      <alignment horizontal="center"/>
    </xf>
    <xf numFmtId="2" fontId="0" fillId="3" borderId="40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8" xfId="0" applyFill="1" applyBorder="1" applyAlignment="1">
      <alignment vertical="top" wrapText="1"/>
    </xf>
    <xf numFmtId="0" fontId="0" fillId="3" borderId="6" xfId="0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0" fillId="3" borderId="5" xfId="0" applyFill="1" applyBorder="1" applyAlignment="1">
      <alignment wrapText="1"/>
    </xf>
    <xf numFmtId="0" fontId="0" fillId="3" borderId="4" xfId="0" applyFill="1" applyBorder="1" applyAlignment="1">
      <alignment horizontal="center" vertical="center"/>
    </xf>
    <xf numFmtId="2" fontId="0" fillId="3" borderId="4" xfId="0" applyNumberFormat="1" applyFill="1" applyBorder="1" applyAlignment="1">
      <alignment horizontal="center" vertical="center"/>
    </xf>
    <xf numFmtId="0" fontId="2" fillId="2" borderId="115" xfId="1" applyBorder="1"/>
    <xf numFmtId="0" fontId="0" fillId="3" borderId="59" xfId="0" applyFill="1" applyBorder="1" applyAlignment="1">
      <alignment horizontal="center" vertical="top"/>
    </xf>
    <xf numFmtId="0" fontId="0" fillId="3" borderId="72" xfId="0" applyFill="1" applyBorder="1"/>
    <xf numFmtId="0" fontId="0" fillId="3" borderId="59" xfId="0" applyFill="1" applyBorder="1"/>
    <xf numFmtId="0" fontId="2" fillId="2" borderId="115" xfId="1" applyBorder="1" applyAlignment="1">
      <alignment wrapText="1"/>
    </xf>
    <xf numFmtId="0" fontId="0" fillId="3" borderId="56" xfId="0" applyFill="1" applyBorder="1" applyAlignment="1">
      <alignment horizontal="center"/>
    </xf>
    <xf numFmtId="0" fontId="0" fillId="3" borderId="57" xfId="0" applyFill="1" applyBorder="1" applyAlignment="1">
      <alignment horizontal="center"/>
    </xf>
    <xf numFmtId="0" fontId="2" fillId="0" borderId="77" xfId="1" applyFill="1" applyBorder="1" applyAlignment="1">
      <alignment horizontal="center"/>
    </xf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8" xfId="0" applyFill="1" applyBorder="1" applyAlignment="1">
      <alignment horizontal="center"/>
    </xf>
    <xf numFmtId="0" fontId="0" fillId="3" borderId="72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16" xfId="0" applyBorder="1"/>
    <xf numFmtId="0" fontId="0" fillId="0" borderId="51" xfId="0" applyBorder="1" applyAlignment="1">
      <alignment horizontal="center" vertical="center"/>
    </xf>
    <xf numFmtId="0" fontId="0" fillId="0" borderId="104" xfId="0" applyBorder="1" applyAlignment="1">
      <alignment horizontal="center" vertical="center" wrapText="1"/>
    </xf>
    <xf numFmtId="0" fontId="0" fillId="0" borderId="105" xfId="0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0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90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107" xfId="0" applyFont="1" applyBorder="1" applyAlignment="1">
      <alignment horizontal="center"/>
    </xf>
    <xf numFmtId="0" fontId="0" fillId="0" borderId="56" xfId="0" applyBorder="1" applyAlignment="1">
      <alignment horizontal="left" wrapText="1"/>
    </xf>
    <xf numFmtId="0" fontId="0" fillId="0" borderId="57" xfId="0" applyBorder="1" applyAlignment="1">
      <alignment horizontal="left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1" fillId="0" borderId="83" xfId="0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1" xfId="0" applyBorder="1" applyAlignment="1">
      <alignment horizontal="center" vertical="center" wrapText="1"/>
    </xf>
    <xf numFmtId="0" fontId="0" fillId="0" borderId="10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2" fillId="2" borderId="93" xfId="1" applyBorder="1" applyAlignment="1">
      <alignment horizontal="center"/>
    </xf>
    <xf numFmtId="0" fontId="2" fillId="2" borderId="94" xfId="1" applyBorder="1" applyAlignment="1">
      <alignment horizontal="center"/>
    </xf>
    <xf numFmtId="0" fontId="2" fillId="2" borderId="98" xfId="1" applyBorder="1" applyAlignment="1">
      <alignment horizontal="center"/>
    </xf>
    <xf numFmtId="0" fontId="2" fillId="2" borderId="99" xfId="1" applyBorder="1" applyAlignment="1">
      <alignment horizontal="center"/>
    </xf>
    <xf numFmtId="0" fontId="1" fillId="0" borderId="86" xfId="0" applyFont="1" applyBorder="1" applyAlignment="1">
      <alignment horizontal="center"/>
    </xf>
    <xf numFmtId="0" fontId="1" fillId="0" borderId="92" xfId="0" applyFont="1" applyBorder="1" applyAlignment="1">
      <alignment horizontal="center"/>
    </xf>
    <xf numFmtId="0" fontId="2" fillId="2" borderId="44" xfId="1" applyBorder="1" applyAlignment="1">
      <alignment horizontal="center"/>
    </xf>
    <xf numFmtId="0" fontId="2" fillId="2" borderId="45" xfId="1" applyBorder="1" applyAlignment="1">
      <alignment horizontal="center"/>
    </xf>
    <xf numFmtId="0" fontId="2" fillId="2" borderId="49" xfId="1" applyBorder="1" applyAlignment="1">
      <alignment horizontal="center"/>
    </xf>
    <xf numFmtId="0" fontId="1" fillId="0" borderId="96" xfId="0" applyFont="1" applyBorder="1" applyAlignment="1">
      <alignment horizontal="center"/>
    </xf>
    <xf numFmtId="0" fontId="1" fillId="0" borderId="87" xfId="0" applyFont="1" applyBorder="1" applyAlignment="1">
      <alignment horizontal="center"/>
    </xf>
    <xf numFmtId="0" fontId="2" fillId="2" borderId="41" xfId="1" applyBorder="1" applyAlignment="1">
      <alignment horizontal="center"/>
    </xf>
    <xf numFmtId="0" fontId="2" fillId="2" borderId="42" xfId="1" applyBorder="1" applyAlignment="1">
      <alignment horizontal="center"/>
    </xf>
    <xf numFmtId="0" fontId="2" fillId="2" borderId="84" xfId="1" applyBorder="1" applyAlignment="1">
      <alignment horizontal="center"/>
    </xf>
    <xf numFmtId="0" fontId="2" fillId="2" borderId="64" xfId="1" applyBorder="1" applyAlignment="1">
      <alignment horizontal="center"/>
    </xf>
    <xf numFmtId="0" fontId="2" fillId="2" borderId="65" xfId="1" applyBorder="1" applyAlignment="1">
      <alignment horizontal="center"/>
    </xf>
    <xf numFmtId="0" fontId="2" fillId="2" borderId="61" xfId="1" applyBorder="1" applyAlignment="1">
      <alignment horizontal="center"/>
    </xf>
    <xf numFmtId="0" fontId="2" fillId="2" borderId="62" xfId="1" applyBorder="1" applyAlignment="1">
      <alignment horizontal="center"/>
    </xf>
    <xf numFmtId="0" fontId="2" fillId="2" borderId="46" xfId="1" applyBorder="1" applyAlignment="1">
      <alignment horizontal="center" vertical="top" wrapText="1"/>
    </xf>
    <xf numFmtId="0" fontId="2" fillId="2" borderId="47" xfId="1" applyBorder="1" applyAlignment="1">
      <alignment horizontal="center" vertical="top" wrapText="1"/>
    </xf>
    <xf numFmtId="0" fontId="2" fillId="2" borderId="42" xfId="1" applyBorder="1" applyAlignment="1">
      <alignment horizontal="center" vertical="top" wrapText="1"/>
    </xf>
    <xf numFmtId="0" fontId="2" fillId="2" borderId="43" xfId="1" applyBorder="1" applyAlignment="1">
      <alignment horizontal="center" vertical="top" wrapText="1"/>
    </xf>
    <xf numFmtId="0" fontId="2" fillId="2" borderId="114" xfId="1" applyBorder="1" applyAlignment="1">
      <alignment horizontal="center" vertical="top" wrapText="1"/>
    </xf>
    <xf numFmtId="0" fontId="2" fillId="2" borderId="45" xfId="1" applyBorder="1" applyAlignment="1">
      <alignment horizontal="center" vertical="top" wrapText="1"/>
    </xf>
    <xf numFmtId="0" fontId="2" fillId="2" borderId="65" xfId="1" applyBorder="1" applyAlignment="1">
      <alignment horizontal="center" vertical="top" wrapText="1"/>
    </xf>
    <xf numFmtId="0" fontId="2" fillId="2" borderId="66" xfId="1" applyBorder="1" applyAlignment="1">
      <alignment horizontal="center" vertical="top" wrapText="1"/>
    </xf>
    <xf numFmtId="0" fontId="2" fillId="2" borderId="42" xfId="1" applyBorder="1" applyAlignment="1">
      <alignment horizontal="center" wrapText="1"/>
    </xf>
    <xf numFmtId="0" fontId="2" fillId="2" borderId="45" xfId="1" applyBorder="1" applyAlignment="1">
      <alignment horizontal="center" wrapText="1"/>
    </xf>
    <xf numFmtId="0" fontId="2" fillId="2" borderId="42" xfId="1" applyBorder="1" applyAlignment="1">
      <alignment horizontal="center" vertical="top"/>
    </xf>
    <xf numFmtId="0" fontId="2" fillId="2" borderId="45" xfId="1" applyBorder="1" applyAlignment="1">
      <alignment horizontal="center" vertical="top"/>
    </xf>
    <xf numFmtId="0" fontId="2" fillId="2" borderId="64" xfId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64" xfId="1" applyBorder="1" applyAlignment="1">
      <alignment horizontal="center" vertical="top"/>
    </xf>
    <xf numFmtId="0" fontId="2" fillId="2" borderId="65" xfId="1" applyBorder="1" applyAlignment="1">
      <alignment horizontal="center" vertical="top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6"/>
  <sheetViews>
    <sheetView tabSelected="1" zoomScale="66" zoomScaleNormal="66" workbookViewId="0">
      <selection activeCell="Y32" sqref="Y32"/>
    </sheetView>
  </sheetViews>
  <sheetFormatPr defaultRowHeight="15" x14ac:dyDescent="0.25"/>
  <cols>
    <col min="1" max="1" width="14.42578125" customWidth="1"/>
    <col min="2" max="2" width="19.5703125" customWidth="1"/>
    <col min="3" max="3" width="8.85546875" customWidth="1"/>
    <col min="4" max="4" width="10.5703125" style="126" customWidth="1"/>
    <col min="5" max="8" width="8.85546875" customWidth="1"/>
    <col min="18" max="18" width="9.140625" style="1"/>
  </cols>
  <sheetData>
    <row r="1" spans="1:19" ht="15.75" thickBot="1" x14ac:dyDescent="0.3">
      <c r="A1" s="240" t="s">
        <v>88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</row>
    <row r="2" spans="1:19" ht="16.899999999999999" customHeight="1" thickTop="1" thickBot="1" x14ac:dyDescent="0.3">
      <c r="A2" s="244" t="s">
        <v>0</v>
      </c>
      <c r="B2" s="141" t="s">
        <v>1</v>
      </c>
      <c r="C2" s="219" t="s">
        <v>8</v>
      </c>
      <c r="D2" s="220"/>
      <c r="E2" s="220"/>
      <c r="F2" s="220"/>
      <c r="G2" s="220"/>
      <c r="H2" s="220"/>
      <c r="I2" s="220"/>
      <c r="J2" s="221"/>
      <c r="K2" s="224" t="s">
        <v>7</v>
      </c>
      <c r="L2" s="225"/>
      <c r="M2" s="225"/>
      <c r="N2" s="225"/>
      <c r="O2" s="225"/>
      <c r="P2" s="225"/>
      <c r="Q2" s="225"/>
      <c r="R2" s="226"/>
    </row>
    <row r="3" spans="1:19" ht="18.600000000000001" customHeight="1" thickBot="1" x14ac:dyDescent="0.3">
      <c r="A3" s="244"/>
      <c r="B3" s="10" t="s">
        <v>6</v>
      </c>
      <c r="C3" s="230" t="s">
        <v>2</v>
      </c>
      <c r="D3" s="231"/>
      <c r="E3" s="232" t="s">
        <v>3</v>
      </c>
      <c r="F3" s="233"/>
      <c r="G3" s="231" t="s">
        <v>4</v>
      </c>
      <c r="H3" s="231"/>
      <c r="I3" s="232" t="s">
        <v>5</v>
      </c>
      <c r="J3" s="234"/>
      <c r="K3" s="229" t="s">
        <v>9</v>
      </c>
      <c r="L3" s="222"/>
      <c r="M3" s="222" t="s">
        <v>10</v>
      </c>
      <c r="N3" s="222"/>
      <c r="O3" s="222" t="s">
        <v>11</v>
      </c>
      <c r="P3" s="222"/>
      <c r="Q3" s="222" t="s">
        <v>12</v>
      </c>
      <c r="R3" s="223"/>
    </row>
    <row r="4" spans="1:19" ht="15.75" thickBot="1" x14ac:dyDescent="0.3">
      <c r="A4" s="18"/>
      <c r="B4" s="11" t="s">
        <v>13</v>
      </c>
      <c r="C4" s="256">
        <v>23</v>
      </c>
      <c r="D4" s="228"/>
      <c r="E4" s="227">
        <v>26</v>
      </c>
      <c r="F4" s="228"/>
      <c r="G4" s="227">
        <v>26</v>
      </c>
      <c r="H4" s="228"/>
      <c r="I4" s="227">
        <v>22</v>
      </c>
      <c r="J4" s="250"/>
      <c r="K4" s="251">
        <v>24</v>
      </c>
      <c r="L4" s="252"/>
      <c r="M4" s="252">
        <v>26</v>
      </c>
      <c r="N4" s="252"/>
      <c r="O4" s="252">
        <v>19</v>
      </c>
      <c r="P4" s="252"/>
      <c r="Q4" s="252">
        <v>24</v>
      </c>
      <c r="R4" s="253"/>
    </row>
    <row r="5" spans="1:19" x14ac:dyDescent="0.25">
      <c r="A5" s="254" t="s">
        <v>14</v>
      </c>
      <c r="B5" s="20" t="s">
        <v>15</v>
      </c>
      <c r="C5" s="15">
        <v>5</v>
      </c>
      <c r="D5" s="117">
        <v>170</v>
      </c>
      <c r="E5" s="15">
        <v>5</v>
      </c>
      <c r="F5" s="9">
        <v>170</v>
      </c>
      <c r="G5" s="15">
        <v>5</v>
      </c>
      <c r="H5" s="9">
        <v>170</v>
      </c>
      <c r="I5" s="9">
        <v>5</v>
      </c>
      <c r="J5" s="62">
        <v>170</v>
      </c>
      <c r="K5" s="6">
        <v>6</v>
      </c>
      <c r="L5" s="2">
        <v>204</v>
      </c>
      <c r="M5" s="2">
        <v>6</v>
      </c>
      <c r="N5" s="2">
        <v>204</v>
      </c>
      <c r="O5" s="2">
        <v>6</v>
      </c>
      <c r="P5" s="2">
        <v>204</v>
      </c>
      <c r="Q5" s="2">
        <v>6</v>
      </c>
      <c r="R5" s="63">
        <v>204</v>
      </c>
    </row>
    <row r="6" spans="1:19" ht="15.75" thickBot="1" x14ac:dyDescent="0.3">
      <c r="A6" s="255"/>
      <c r="B6" s="21" t="s">
        <v>16</v>
      </c>
      <c r="C6" s="12">
        <v>3</v>
      </c>
      <c r="D6" s="118">
        <v>102</v>
      </c>
      <c r="E6" s="12">
        <v>3</v>
      </c>
      <c r="F6" s="14">
        <v>102</v>
      </c>
      <c r="G6" s="39">
        <v>3</v>
      </c>
      <c r="H6" s="39">
        <v>102</v>
      </c>
      <c r="I6" s="39">
        <v>3</v>
      </c>
      <c r="J6" s="148">
        <v>102</v>
      </c>
      <c r="K6" s="6">
        <v>3</v>
      </c>
      <c r="L6" s="2">
        <v>102</v>
      </c>
      <c r="M6" s="2">
        <v>3</v>
      </c>
      <c r="N6" s="2">
        <v>102</v>
      </c>
      <c r="O6" s="2">
        <v>3</v>
      </c>
      <c r="P6" s="2">
        <v>102</v>
      </c>
      <c r="Q6" s="2">
        <v>3</v>
      </c>
      <c r="R6" s="63">
        <v>102</v>
      </c>
      <c r="S6" s="3"/>
    </row>
    <row r="7" spans="1:19" ht="30" x14ac:dyDescent="0.25">
      <c r="A7" s="241" t="s">
        <v>17</v>
      </c>
      <c r="B7" s="22" t="s">
        <v>18</v>
      </c>
      <c r="C7" s="36" t="s">
        <v>19</v>
      </c>
      <c r="D7" s="117">
        <v>68</v>
      </c>
      <c r="E7" s="37" t="s">
        <v>19</v>
      </c>
      <c r="F7" s="38">
        <v>68</v>
      </c>
      <c r="G7" s="16" t="s">
        <v>19</v>
      </c>
      <c r="H7" s="9">
        <v>68</v>
      </c>
      <c r="I7" s="9">
        <v>2</v>
      </c>
      <c r="J7" s="217">
        <v>68</v>
      </c>
      <c r="K7" s="142" t="s">
        <v>19</v>
      </c>
      <c r="L7" s="2">
        <v>68</v>
      </c>
      <c r="M7" s="127" t="s">
        <v>19</v>
      </c>
      <c r="N7" s="2">
        <v>68</v>
      </c>
      <c r="O7" s="127" t="s">
        <v>65</v>
      </c>
      <c r="P7" s="2">
        <v>68</v>
      </c>
      <c r="Q7" s="127" t="s">
        <v>65</v>
      </c>
      <c r="R7" s="216">
        <v>68</v>
      </c>
    </row>
    <row r="8" spans="1:19" ht="30.75" thickBot="1" x14ac:dyDescent="0.3">
      <c r="A8" s="243"/>
      <c r="B8" s="23" t="s">
        <v>32</v>
      </c>
      <c r="C8" s="35"/>
      <c r="D8" s="119"/>
      <c r="E8" s="17"/>
      <c r="F8" s="32"/>
      <c r="G8" s="17"/>
      <c r="H8" s="32"/>
      <c r="I8" s="14">
        <v>2</v>
      </c>
      <c r="J8" s="218"/>
      <c r="K8" s="6"/>
      <c r="L8" s="2"/>
      <c r="M8" s="2"/>
      <c r="N8" s="2"/>
      <c r="O8" s="2"/>
      <c r="P8" s="2"/>
      <c r="Q8" s="2">
        <v>2</v>
      </c>
      <c r="R8" s="216"/>
      <c r="S8" s="3"/>
    </row>
    <row r="9" spans="1:19" ht="30.75" thickBot="1" x14ac:dyDescent="0.3">
      <c r="A9" s="114" t="s">
        <v>20</v>
      </c>
      <c r="B9" s="20" t="s">
        <v>21</v>
      </c>
      <c r="C9" s="15">
        <v>5</v>
      </c>
      <c r="D9" s="120">
        <v>170</v>
      </c>
      <c r="E9" s="38">
        <v>5</v>
      </c>
      <c r="F9" s="38">
        <v>170</v>
      </c>
      <c r="G9" s="38">
        <v>5</v>
      </c>
      <c r="H9" s="38">
        <v>170</v>
      </c>
      <c r="I9" s="38">
        <v>5</v>
      </c>
      <c r="J9" s="62">
        <v>170</v>
      </c>
      <c r="K9" s="6">
        <v>5</v>
      </c>
      <c r="L9" s="2">
        <v>170</v>
      </c>
      <c r="M9" s="2">
        <v>5</v>
      </c>
      <c r="N9" s="2">
        <v>170</v>
      </c>
      <c r="O9" s="2">
        <v>5</v>
      </c>
      <c r="P9" s="2">
        <v>170</v>
      </c>
      <c r="Q9" s="2">
        <v>5</v>
      </c>
      <c r="R9" s="63">
        <v>170</v>
      </c>
      <c r="S9" s="3"/>
    </row>
    <row r="10" spans="1:19" x14ac:dyDescent="0.25">
      <c r="A10" s="241" t="s">
        <v>26</v>
      </c>
      <c r="B10" s="26" t="s">
        <v>27</v>
      </c>
      <c r="C10" s="34"/>
      <c r="D10" s="120"/>
      <c r="E10" s="38"/>
      <c r="F10" s="38"/>
      <c r="G10" s="38"/>
      <c r="H10" s="31"/>
      <c r="I10" s="9"/>
      <c r="J10" s="143"/>
      <c r="K10" s="6">
        <v>1.68</v>
      </c>
      <c r="L10" s="2">
        <v>57</v>
      </c>
      <c r="M10" s="2">
        <v>1.68</v>
      </c>
      <c r="N10" s="2">
        <v>57</v>
      </c>
      <c r="O10" s="2">
        <v>1.68</v>
      </c>
      <c r="P10" s="2">
        <v>57</v>
      </c>
      <c r="Q10" s="2">
        <v>1.68</v>
      </c>
      <c r="R10" s="63">
        <v>57</v>
      </c>
    </row>
    <row r="11" spans="1:19" x14ac:dyDescent="0.25">
      <c r="A11" s="249"/>
      <c r="B11" s="24" t="s">
        <v>28</v>
      </c>
      <c r="C11" s="17">
        <v>2</v>
      </c>
      <c r="D11" s="121">
        <v>68</v>
      </c>
      <c r="E11" s="2">
        <v>2</v>
      </c>
      <c r="F11" s="2">
        <v>68</v>
      </c>
      <c r="G11" s="17">
        <v>2</v>
      </c>
      <c r="H11" s="14">
        <v>68</v>
      </c>
      <c r="I11" s="2">
        <v>2</v>
      </c>
      <c r="J11" s="144">
        <v>68</v>
      </c>
      <c r="K11" s="6">
        <v>0.82</v>
      </c>
      <c r="L11" s="2">
        <v>28</v>
      </c>
      <c r="M11" s="2">
        <v>0.82</v>
      </c>
      <c r="N11" s="2">
        <v>28</v>
      </c>
      <c r="O11" s="2">
        <v>0.82</v>
      </c>
      <c r="P11" s="2">
        <v>28</v>
      </c>
      <c r="Q11" s="2">
        <v>0.82</v>
      </c>
      <c r="R11" s="63">
        <v>28</v>
      </c>
      <c r="S11" s="3"/>
    </row>
    <row r="12" spans="1:19" ht="30" x14ac:dyDescent="0.25">
      <c r="A12" s="249"/>
      <c r="B12" s="25" t="s">
        <v>77</v>
      </c>
      <c r="C12" s="6">
        <v>1</v>
      </c>
      <c r="D12" s="122">
        <v>34</v>
      </c>
      <c r="E12" s="6">
        <v>1</v>
      </c>
      <c r="F12" s="5">
        <v>34</v>
      </c>
      <c r="G12" s="6">
        <v>1</v>
      </c>
      <c r="H12" s="5">
        <v>34</v>
      </c>
      <c r="I12" s="6">
        <v>1</v>
      </c>
      <c r="J12" s="63">
        <v>34</v>
      </c>
      <c r="K12" s="6">
        <v>0.5</v>
      </c>
      <c r="L12" s="2">
        <v>17</v>
      </c>
      <c r="M12" s="2">
        <v>0.5</v>
      </c>
      <c r="N12" s="2">
        <v>17</v>
      </c>
      <c r="O12" s="2">
        <v>0.5</v>
      </c>
      <c r="P12" s="2">
        <v>17</v>
      </c>
      <c r="Q12" s="2">
        <v>0.5</v>
      </c>
      <c r="R12" s="63">
        <v>17</v>
      </c>
      <c r="S12" s="3"/>
    </row>
    <row r="13" spans="1:19" ht="15.75" thickBot="1" x14ac:dyDescent="0.3">
      <c r="A13" s="243"/>
      <c r="B13" s="21" t="s">
        <v>30</v>
      </c>
      <c r="C13" s="12">
        <v>1</v>
      </c>
      <c r="D13" s="118">
        <v>34</v>
      </c>
      <c r="E13" s="32">
        <v>1</v>
      </c>
      <c r="F13" s="32">
        <v>34</v>
      </c>
      <c r="G13" s="12">
        <v>1</v>
      </c>
      <c r="H13" s="39">
        <v>34</v>
      </c>
      <c r="I13" s="32">
        <v>1</v>
      </c>
      <c r="J13" s="145">
        <v>34</v>
      </c>
      <c r="K13" s="6">
        <v>1</v>
      </c>
      <c r="L13" s="2">
        <v>34</v>
      </c>
      <c r="M13" s="2">
        <v>1</v>
      </c>
      <c r="N13" s="2">
        <v>34</v>
      </c>
      <c r="O13" s="2">
        <v>1</v>
      </c>
      <c r="P13" s="2">
        <v>34</v>
      </c>
      <c r="Q13" s="2">
        <v>1</v>
      </c>
      <c r="R13" s="63">
        <v>34</v>
      </c>
    </row>
    <row r="14" spans="1:19" ht="15.75" thickBot="1" x14ac:dyDescent="0.3">
      <c r="A14" s="241" t="s">
        <v>31</v>
      </c>
      <c r="B14" s="26" t="s">
        <v>33</v>
      </c>
      <c r="C14" s="168"/>
      <c r="D14" s="169"/>
      <c r="E14" s="45"/>
      <c r="F14" s="45"/>
      <c r="G14" s="45"/>
      <c r="H14" s="47"/>
      <c r="I14" s="45"/>
      <c r="J14" s="170"/>
      <c r="K14" s="12"/>
      <c r="L14" s="32"/>
      <c r="M14" s="32"/>
      <c r="N14" s="32"/>
      <c r="O14" s="32"/>
      <c r="P14" s="32"/>
      <c r="Q14" s="32"/>
      <c r="R14" s="145"/>
      <c r="S14" s="3"/>
    </row>
    <row r="15" spans="1:19" ht="16.5" thickTop="1" thickBot="1" x14ac:dyDescent="0.3">
      <c r="A15" s="242"/>
      <c r="B15" s="185" t="s">
        <v>34</v>
      </c>
      <c r="C15" s="186">
        <v>2</v>
      </c>
      <c r="D15" s="187">
        <v>68</v>
      </c>
      <c r="E15" s="186">
        <v>2</v>
      </c>
      <c r="F15" s="186">
        <v>68</v>
      </c>
      <c r="G15" s="186">
        <v>2</v>
      </c>
      <c r="H15" s="186">
        <v>68</v>
      </c>
      <c r="I15" s="186">
        <v>2</v>
      </c>
      <c r="J15" s="186">
        <v>68</v>
      </c>
      <c r="K15" s="186">
        <v>2</v>
      </c>
      <c r="L15" s="186">
        <v>68</v>
      </c>
      <c r="M15" s="186">
        <v>2</v>
      </c>
      <c r="N15" s="186">
        <v>68</v>
      </c>
      <c r="O15" s="186">
        <v>2</v>
      </c>
      <c r="P15" s="186">
        <v>68</v>
      </c>
      <c r="Q15" s="186">
        <v>2</v>
      </c>
      <c r="R15" s="186">
        <v>68</v>
      </c>
      <c r="S15" s="3"/>
    </row>
    <row r="16" spans="1:19" ht="16.5" thickTop="1" thickBot="1" x14ac:dyDescent="0.3">
      <c r="A16" s="243"/>
      <c r="B16" s="171" t="s">
        <v>35</v>
      </c>
      <c r="C16" s="31"/>
      <c r="D16" s="172"/>
      <c r="E16" s="173"/>
      <c r="F16" s="13"/>
      <c r="G16" s="173"/>
      <c r="H16" s="173"/>
      <c r="I16" s="47"/>
      <c r="J16" s="174"/>
      <c r="K16" s="15"/>
      <c r="L16" s="9"/>
      <c r="M16" s="9"/>
      <c r="N16" s="9"/>
      <c r="O16" s="9"/>
      <c r="P16" s="9"/>
      <c r="Q16" s="9"/>
      <c r="R16" s="62"/>
      <c r="S16" s="3"/>
    </row>
    <row r="17" spans="1:23" ht="30" x14ac:dyDescent="0.25">
      <c r="A17" s="245" t="s">
        <v>36</v>
      </c>
      <c r="B17" s="27" t="s">
        <v>37</v>
      </c>
      <c r="C17" s="34">
        <v>1</v>
      </c>
      <c r="D17" s="123">
        <v>34</v>
      </c>
      <c r="E17" s="9">
        <v>1</v>
      </c>
      <c r="F17" s="38">
        <v>34</v>
      </c>
      <c r="G17" s="9">
        <v>1</v>
      </c>
      <c r="H17" s="33">
        <v>34</v>
      </c>
      <c r="I17" s="38">
        <v>1</v>
      </c>
      <c r="J17" s="143">
        <v>34</v>
      </c>
      <c r="K17" s="6">
        <v>1</v>
      </c>
      <c r="L17" s="2">
        <v>34</v>
      </c>
      <c r="M17" s="2">
        <v>1</v>
      </c>
      <c r="N17" s="2">
        <v>34</v>
      </c>
      <c r="O17" s="2">
        <v>1</v>
      </c>
      <c r="P17" s="2">
        <v>34</v>
      </c>
      <c r="Q17" s="2">
        <v>1</v>
      </c>
      <c r="R17" s="63">
        <v>34</v>
      </c>
    </row>
    <row r="18" spans="1:23" ht="15.75" thickBot="1" x14ac:dyDescent="0.3">
      <c r="A18" s="246"/>
      <c r="B18" s="28" t="s">
        <v>38</v>
      </c>
      <c r="C18" s="12">
        <v>1</v>
      </c>
      <c r="D18" s="118">
        <v>34</v>
      </c>
      <c r="E18" s="39">
        <v>1</v>
      </c>
      <c r="F18" s="39">
        <v>34</v>
      </c>
      <c r="G18" s="39">
        <v>1</v>
      </c>
      <c r="H18" s="39">
        <v>34</v>
      </c>
      <c r="I18" s="12">
        <v>1</v>
      </c>
      <c r="J18" s="146">
        <v>34</v>
      </c>
      <c r="K18" s="6">
        <v>1</v>
      </c>
      <c r="L18" s="2">
        <v>34</v>
      </c>
      <c r="M18" s="2">
        <v>1</v>
      </c>
      <c r="N18" s="2">
        <v>34</v>
      </c>
      <c r="O18" s="2">
        <v>1</v>
      </c>
      <c r="P18" s="2">
        <v>34</v>
      </c>
      <c r="Q18" s="2">
        <v>1</v>
      </c>
      <c r="R18" s="63">
        <v>34</v>
      </c>
    </row>
    <row r="19" spans="1:23" ht="15.75" thickBot="1" x14ac:dyDescent="0.3">
      <c r="A19" s="128" t="s">
        <v>75</v>
      </c>
      <c r="B19" s="29" t="s">
        <v>75</v>
      </c>
      <c r="C19" s="40" t="s">
        <v>19</v>
      </c>
      <c r="D19" s="124">
        <v>68</v>
      </c>
      <c r="E19" s="42" t="s">
        <v>19</v>
      </c>
      <c r="F19" s="41">
        <v>68</v>
      </c>
      <c r="G19" s="42" t="s">
        <v>19</v>
      </c>
      <c r="H19" s="45">
        <v>68</v>
      </c>
      <c r="I19" s="42" t="s">
        <v>19</v>
      </c>
      <c r="J19" s="147">
        <v>68</v>
      </c>
      <c r="K19" s="142" t="s">
        <v>19</v>
      </c>
      <c r="L19" s="2">
        <v>68</v>
      </c>
      <c r="M19" s="127" t="s">
        <v>19</v>
      </c>
      <c r="N19" s="2">
        <v>68</v>
      </c>
      <c r="O19" s="127" t="s">
        <v>19</v>
      </c>
      <c r="P19" s="2">
        <v>68</v>
      </c>
      <c r="Q19" s="127" t="s">
        <v>19</v>
      </c>
      <c r="R19" s="63">
        <v>68</v>
      </c>
      <c r="S19" s="3"/>
    </row>
    <row r="20" spans="1:23" ht="30" x14ac:dyDescent="0.25">
      <c r="A20" s="247" t="s">
        <v>42</v>
      </c>
      <c r="B20" s="27" t="s">
        <v>40</v>
      </c>
      <c r="C20" s="15">
        <v>2</v>
      </c>
      <c r="D20" s="125">
        <v>68</v>
      </c>
      <c r="E20" s="9">
        <v>2</v>
      </c>
      <c r="F20" s="31">
        <v>68</v>
      </c>
      <c r="G20" s="33">
        <v>2</v>
      </c>
      <c r="H20" s="38">
        <v>68</v>
      </c>
      <c r="I20" s="19">
        <v>2</v>
      </c>
      <c r="J20" s="143">
        <v>68</v>
      </c>
      <c r="K20" s="6">
        <v>2</v>
      </c>
      <c r="L20" s="2">
        <v>68</v>
      </c>
      <c r="M20" s="2">
        <v>2</v>
      </c>
      <c r="N20" s="2">
        <v>68</v>
      </c>
      <c r="O20" s="2">
        <v>2</v>
      </c>
      <c r="P20" s="2">
        <v>68</v>
      </c>
      <c r="Q20" s="2">
        <v>2</v>
      </c>
      <c r="R20" s="63">
        <v>68</v>
      </c>
      <c r="S20" s="3"/>
    </row>
    <row r="21" spans="1:23" ht="45.75" thickBot="1" x14ac:dyDescent="0.3">
      <c r="A21" s="248"/>
      <c r="B21" s="30" t="s">
        <v>41</v>
      </c>
      <c r="C21" s="17"/>
      <c r="D21" s="121"/>
      <c r="E21" s="2"/>
      <c r="F21" s="2"/>
      <c r="G21" s="17"/>
      <c r="H21" s="13"/>
      <c r="I21" s="2"/>
      <c r="J21" s="63"/>
      <c r="K21" s="12"/>
      <c r="L21" s="32"/>
      <c r="M21" s="32"/>
      <c r="N21" s="32"/>
      <c r="O21" s="32"/>
      <c r="P21" s="32"/>
      <c r="Q21" s="32"/>
      <c r="R21" s="145"/>
      <c r="S21" s="3"/>
    </row>
    <row r="22" spans="1:23" ht="16.5" thickTop="1" thickBot="1" x14ac:dyDescent="0.3">
      <c r="A22" s="153" t="s">
        <v>43</v>
      </c>
      <c r="B22" s="154"/>
      <c r="C22" s="155">
        <f>C5+C6+2+C9+C10+C11+C12+C13+C14+C15+C16+C17+C18+2+C20+C21</f>
        <v>27</v>
      </c>
      <c r="D22" s="156">
        <f>SUM(D5:D21)</f>
        <v>918</v>
      </c>
      <c r="E22" s="155">
        <f t="shared" ref="E22:I22" si="0">E5+E6+2+E9+E10+E11+E12+E13+E14+E15+E16+E17+E18+2+E20+E21</f>
        <v>27</v>
      </c>
      <c r="F22" s="156">
        <f>SUM(F5:F21)</f>
        <v>918</v>
      </c>
      <c r="G22" s="155">
        <f t="shared" si="0"/>
        <v>27</v>
      </c>
      <c r="H22" s="156">
        <f>SUM(H5:H21)</f>
        <v>918</v>
      </c>
      <c r="I22" s="155">
        <f t="shared" si="0"/>
        <v>27</v>
      </c>
      <c r="J22" s="157">
        <f>SUM(J5:J21)</f>
        <v>918</v>
      </c>
      <c r="K22" s="158">
        <f>K5+K6+2+K9+K10+K11+K12+K13+K14+K15+K16+K17+K18+2+K20+K21</f>
        <v>28</v>
      </c>
      <c r="L22" s="150">
        <f>SUM(L5:L21)</f>
        <v>952</v>
      </c>
      <c r="M22" s="151">
        <f t="shared" ref="M22" si="1">M5+M6+2+M9+M10+M11+M12+M13+M14+M15+M16+M17+M18+2+M20+M21</f>
        <v>28</v>
      </c>
      <c r="N22" s="150">
        <f>SUM(N5:N21)</f>
        <v>952</v>
      </c>
      <c r="O22" s="151">
        <f t="shared" ref="O22" si="2">O5+O6+2+O9+O10+O11+O12+O13+O14+O15+O16+O17+O18+2+O20+O21</f>
        <v>28</v>
      </c>
      <c r="P22" s="150">
        <f>SUM(P5:P21)</f>
        <v>952</v>
      </c>
      <c r="Q22" s="151">
        <f t="shared" ref="Q22" si="3">Q5+Q6+2+Q9+Q10+Q11+Q12+Q13+Q14+Q15+Q16+Q17+Q18+2+Q20+Q21</f>
        <v>28</v>
      </c>
      <c r="R22" s="152">
        <f>SUM(R5:R21)</f>
        <v>952</v>
      </c>
      <c r="S22" s="3"/>
    </row>
    <row r="23" spans="1:23" ht="35.450000000000003" customHeight="1" thickTop="1" x14ac:dyDescent="0.25">
      <c r="A23" s="237" t="s">
        <v>44</v>
      </c>
      <c r="B23" s="191" t="s">
        <v>45</v>
      </c>
      <c r="C23" s="192">
        <v>0.5</v>
      </c>
      <c r="D23" s="193">
        <v>17</v>
      </c>
      <c r="E23" s="192">
        <v>0.5</v>
      </c>
      <c r="F23" s="192">
        <v>17</v>
      </c>
      <c r="G23" s="192">
        <v>0.5</v>
      </c>
      <c r="H23" s="192">
        <v>17</v>
      </c>
      <c r="I23" s="192">
        <v>0.5</v>
      </c>
      <c r="J23" s="194">
        <v>17</v>
      </c>
      <c r="K23" s="192">
        <v>1</v>
      </c>
      <c r="L23" s="194">
        <v>34</v>
      </c>
      <c r="M23" s="192">
        <v>1</v>
      </c>
      <c r="N23" s="194">
        <v>34</v>
      </c>
      <c r="O23" s="192">
        <v>1</v>
      </c>
      <c r="P23" s="194">
        <v>34</v>
      </c>
      <c r="Q23" s="192">
        <v>1</v>
      </c>
      <c r="R23" s="194">
        <v>34</v>
      </c>
      <c r="S23" s="3"/>
      <c r="W23" s="130"/>
    </row>
    <row r="24" spans="1:23" ht="30" x14ac:dyDescent="0.25">
      <c r="A24" s="238"/>
      <c r="B24" s="206" t="s">
        <v>83</v>
      </c>
      <c r="C24" s="207">
        <v>1</v>
      </c>
      <c r="D24" s="208">
        <v>34</v>
      </c>
      <c r="E24" s="207">
        <v>1</v>
      </c>
      <c r="F24" s="207">
        <v>34</v>
      </c>
      <c r="G24" s="207">
        <v>1</v>
      </c>
      <c r="H24" s="207">
        <v>34</v>
      </c>
      <c r="I24" s="207">
        <v>1</v>
      </c>
      <c r="J24" s="209">
        <v>34</v>
      </c>
      <c r="K24" s="188"/>
      <c r="L24" s="189"/>
      <c r="M24" s="189"/>
      <c r="N24" s="189"/>
      <c r="O24" s="189"/>
      <c r="P24" s="189"/>
      <c r="Q24" s="189"/>
      <c r="R24" s="190"/>
      <c r="S24" s="3"/>
    </row>
    <row r="25" spans="1:23" ht="45.75" thickBot="1" x14ac:dyDescent="0.3">
      <c r="A25" s="239"/>
      <c r="B25" s="195" t="s">
        <v>46</v>
      </c>
      <c r="C25" s="196">
        <v>0.5</v>
      </c>
      <c r="D25" s="197">
        <v>17</v>
      </c>
      <c r="E25" s="196">
        <v>0.5</v>
      </c>
      <c r="F25" s="196">
        <v>17</v>
      </c>
      <c r="G25" s="196">
        <v>0.5</v>
      </c>
      <c r="H25" s="196">
        <v>17</v>
      </c>
      <c r="I25" s="196">
        <v>0.5</v>
      </c>
      <c r="J25" s="196">
        <v>17</v>
      </c>
      <c r="K25" s="196">
        <v>1</v>
      </c>
      <c r="L25" s="196">
        <v>34</v>
      </c>
      <c r="M25" s="196">
        <v>1</v>
      </c>
      <c r="N25" s="196">
        <v>34</v>
      </c>
      <c r="O25" s="196">
        <v>1</v>
      </c>
      <c r="P25" s="196">
        <v>34</v>
      </c>
      <c r="Q25" s="196">
        <v>1</v>
      </c>
      <c r="R25" s="196">
        <v>34</v>
      </c>
    </row>
    <row r="26" spans="1:23" ht="16.5" thickTop="1" thickBot="1" x14ac:dyDescent="0.3">
      <c r="A26" s="235" t="s">
        <v>53</v>
      </c>
      <c r="B26" s="236"/>
      <c r="C26" s="164">
        <v>29</v>
      </c>
      <c r="D26" s="165">
        <f>SUM(D22:D25)</f>
        <v>986</v>
      </c>
      <c r="E26" s="166">
        <v>29</v>
      </c>
      <c r="F26" s="166">
        <f>SUM(F22:F25)</f>
        <v>986</v>
      </c>
      <c r="G26" s="166">
        <v>29</v>
      </c>
      <c r="H26" s="166">
        <f>SUM(H22:H25)</f>
        <v>986</v>
      </c>
      <c r="I26" s="166">
        <v>29</v>
      </c>
      <c r="J26" s="167">
        <f t="shared" ref="J26:R26" si="4">SUM(J22:J25)</f>
        <v>986</v>
      </c>
      <c r="K26" s="163">
        <f t="shared" si="4"/>
        <v>30</v>
      </c>
      <c r="L26" s="161">
        <f t="shared" si="4"/>
        <v>1020</v>
      </c>
      <c r="M26" s="161">
        <f t="shared" si="4"/>
        <v>30</v>
      </c>
      <c r="N26" s="161">
        <f t="shared" si="4"/>
        <v>1020</v>
      </c>
      <c r="O26" s="161">
        <f t="shared" si="4"/>
        <v>30</v>
      </c>
      <c r="P26" s="161">
        <f t="shared" si="4"/>
        <v>1020</v>
      </c>
      <c r="Q26" s="161">
        <f t="shared" si="4"/>
        <v>30</v>
      </c>
      <c r="R26" s="162">
        <f t="shared" si="4"/>
        <v>1020</v>
      </c>
      <c r="S26" s="3"/>
    </row>
    <row r="27" spans="1:23" s="3" customFormat="1" ht="15.75" thickTop="1" x14ac:dyDescent="0.25">
      <c r="D27" s="129"/>
    </row>
    <row r="28" spans="1:23" s="3" customFormat="1" x14ac:dyDescent="0.25">
      <c r="D28" s="129"/>
    </row>
    <row r="29" spans="1:23" s="3" customFormat="1" x14ac:dyDescent="0.25">
      <c r="D29" s="129"/>
    </row>
    <row r="30" spans="1:23" s="3" customFormat="1" x14ac:dyDescent="0.25">
      <c r="D30" s="129"/>
    </row>
    <row r="31" spans="1:23" s="3" customFormat="1" x14ac:dyDescent="0.25">
      <c r="D31" s="129"/>
    </row>
    <row r="32" spans="1:23" s="3" customFormat="1" x14ac:dyDescent="0.25">
      <c r="D32" s="129"/>
    </row>
    <row r="33" spans="4:4" s="3" customFormat="1" x14ac:dyDescent="0.25">
      <c r="D33" s="129"/>
    </row>
    <row r="34" spans="4:4" s="3" customFormat="1" x14ac:dyDescent="0.25">
      <c r="D34" s="129"/>
    </row>
    <row r="35" spans="4:4" s="3" customFormat="1" x14ac:dyDescent="0.25">
      <c r="D35" s="129"/>
    </row>
    <row r="36" spans="4:4" s="3" customFormat="1" x14ac:dyDescent="0.25">
      <c r="D36" s="129"/>
    </row>
    <row r="37" spans="4:4" s="3" customFormat="1" x14ac:dyDescent="0.25">
      <c r="D37" s="129"/>
    </row>
    <row r="38" spans="4:4" s="3" customFormat="1" x14ac:dyDescent="0.25">
      <c r="D38" s="129"/>
    </row>
    <row r="39" spans="4:4" s="3" customFormat="1" x14ac:dyDescent="0.25">
      <c r="D39" s="129"/>
    </row>
    <row r="40" spans="4:4" s="3" customFormat="1" x14ac:dyDescent="0.25">
      <c r="D40" s="129"/>
    </row>
    <row r="41" spans="4:4" s="3" customFormat="1" x14ac:dyDescent="0.25">
      <c r="D41" s="129"/>
    </row>
    <row r="42" spans="4:4" s="3" customFormat="1" x14ac:dyDescent="0.25">
      <c r="D42" s="129"/>
    </row>
    <row r="43" spans="4:4" s="3" customFormat="1" x14ac:dyDescent="0.25">
      <c r="D43" s="129"/>
    </row>
    <row r="44" spans="4:4" s="3" customFormat="1" x14ac:dyDescent="0.25">
      <c r="D44" s="129"/>
    </row>
    <row r="45" spans="4:4" s="3" customFormat="1" x14ac:dyDescent="0.25">
      <c r="D45" s="129"/>
    </row>
    <row r="46" spans="4:4" s="3" customFormat="1" x14ac:dyDescent="0.25">
      <c r="D46" s="129"/>
    </row>
    <row r="47" spans="4:4" s="3" customFormat="1" x14ac:dyDescent="0.25">
      <c r="D47" s="129"/>
    </row>
    <row r="48" spans="4:4" s="3" customFormat="1" x14ac:dyDescent="0.25">
      <c r="D48" s="129"/>
    </row>
    <row r="49" spans="4:4" s="3" customFormat="1" x14ac:dyDescent="0.25">
      <c r="D49" s="129"/>
    </row>
    <row r="50" spans="4:4" s="3" customFormat="1" x14ac:dyDescent="0.25">
      <c r="D50" s="129"/>
    </row>
    <row r="51" spans="4:4" s="3" customFormat="1" x14ac:dyDescent="0.25">
      <c r="D51" s="129"/>
    </row>
    <row r="52" spans="4:4" s="3" customFormat="1" x14ac:dyDescent="0.25">
      <c r="D52" s="129"/>
    </row>
    <row r="53" spans="4:4" s="3" customFormat="1" x14ac:dyDescent="0.25">
      <c r="D53" s="129"/>
    </row>
    <row r="54" spans="4:4" s="3" customFormat="1" x14ac:dyDescent="0.25">
      <c r="D54" s="129"/>
    </row>
    <row r="55" spans="4:4" s="3" customFormat="1" x14ac:dyDescent="0.25">
      <c r="D55" s="129"/>
    </row>
    <row r="56" spans="4:4" s="3" customFormat="1" x14ac:dyDescent="0.25">
      <c r="D56" s="129"/>
    </row>
    <row r="57" spans="4:4" s="3" customFormat="1" x14ac:dyDescent="0.25">
      <c r="D57" s="129"/>
    </row>
    <row r="58" spans="4:4" s="3" customFormat="1" x14ac:dyDescent="0.25">
      <c r="D58" s="129"/>
    </row>
    <row r="59" spans="4:4" s="3" customFormat="1" x14ac:dyDescent="0.25">
      <c r="D59" s="129"/>
    </row>
    <row r="60" spans="4:4" s="3" customFormat="1" x14ac:dyDescent="0.25">
      <c r="D60" s="129"/>
    </row>
    <row r="61" spans="4:4" s="3" customFormat="1" x14ac:dyDescent="0.25">
      <c r="D61" s="129"/>
    </row>
    <row r="62" spans="4:4" s="3" customFormat="1" x14ac:dyDescent="0.25">
      <c r="D62" s="129"/>
    </row>
    <row r="63" spans="4:4" s="3" customFormat="1" x14ac:dyDescent="0.25">
      <c r="D63" s="129"/>
    </row>
    <row r="64" spans="4:4" s="3" customFormat="1" x14ac:dyDescent="0.25">
      <c r="D64" s="129"/>
    </row>
    <row r="65" spans="4:4" s="3" customFormat="1" x14ac:dyDescent="0.25">
      <c r="D65" s="129"/>
    </row>
    <row r="66" spans="4:4" s="3" customFormat="1" x14ac:dyDescent="0.25">
      <c r="D66" s="129"/>
    </row>
  </sheetData>
  <mergeCells count="30">
    <mergeCell ref="A26:B26"/>
    <mergeCell ref="A23:A25"/>
    <mergeCell ref="A1:R1"/>
    <mergeCell ref="A14:A16"/>
    <mergeCell ref="A2:A3"/>
    <mergeCell ref="A17:A18"/>
    <mergeCell ref="A20:A21"/>
    <mergeCell ref="A10:A13"/>
    <mergeCell ref="A7:A8"/>
    <mergeCell ref="I4:J4"/>
    <mergeCell ref="K4:L4"/>
    <mergeCell ref="M4:N4"/>
    <mergeCell ref="O4:P4"/>
    <mergeCell ref="Q4:R4"/>
    <mergeCell ref="A5:A6"/>
    <mergeCell ref="C4:D4"/>
    <mergeCell ref="R7:R8"/>
    <mergeCell ref="J7:J8"/>
    <mergeCell ref="C2:J2"/>
    <mergeCell ref="M3:N3"/>
    <mergeCell ref="O3:P3"/>
    <mergeCell ref="Q3:R3"/>
    <mergeCell ref="K2:R2"/>
    <mergeCell ref="E4:F4"/>
    <mergeCell ref="G4:H4"/>
    <mergeCell ref="K3:L3"/>
    <mergeCell ref="C3:D3"/>
    <mergeCell ref="E3:F3"/>
    <mergeCell ref="G3:H3"/>
    <mergeCell ref="I3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2"/>
  <sheetViews>
    <sheetView zoomScale="69" zoomScaleNormal="69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31" sqref="L31"/>
    </sheetView>
  </sheetViews>
  <sheetFormatPr defaultRowHeight="15" x14ac:dyDescent="0.25"/>
  <cols>
    <col min="1" max="1" width="19.7109375" customWidth="1"/>
    <col min="2" max="2" width="22.5703125" customWidth="1"/>
  </cols>
  <sheetData>
    <row r="1" spans="1:26" ht="39" customHeight="1" thickBot="1" x14ac:dyDescent="0.3">
      <c r="A1" s="102"/>
      <c r="B1" s="103"/>
      <c r="C1" s="49"/>
      <c r="D1" s="49"/>
      <c r="E1" s="49"/>
      <c r="F1" s="102" t="s">
        <v>89</v>
      </c>
      <c r="G1" s="103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26" ht="16.5" thickTop="1" thickBot="1" x14ac:dyDescent="0.3">
      <c r="A2" s="72" t="s">
        <v>54</v>
      </c>
      <c r="B2" s="101" t="s">
        <v>1</v>
      </c>
      <c r="C2" s="271" t="s">
        <v>69</v>
      </c>
      <c r="D2" s="272"/>
      <c r="E2" s="272"/>
      <c r="F2" s="272"/>
      <c r="G2" s="272"/>
      <c r="H2" s="272"/>
      <c r="I2" s="272"/>
      <c r="J2" s="272"/>
      <c r="K2" s="272"/>
      <c r="L2" s="272"/>
      <c r="M2" s="257" t="s">
        <v>69</v>
      </c>
      <c r="N2" s="258"/>
      <c r="O2" s="258"/>
      <c r="P2" s="258"/>
      <c r="Q2" s="258"/>
      <c r="R2" s="258"/>
      <c r="S2" s="258"/>
      <c r="T2" s="258"/>
      <c r="U2" s="259"/>
      <c r="V2" s="259"/>
      <c r="W2" s="259"/>
      <c r="X2" s="260"/>
    </row>
    <row r="3" spans="1:26" ht="15.75" thickTop="1" x14ac:dyDescent="0.25">
      <c r="A3" s="69"/>
      <c r="B3" s="92" t="s">
        <v>60</v>
      </c>
      <c r="C3" s="273" t="s">
        <v>61</v>
      </c>
      <c r="D3" s="274"/>
      <c r="E3" s="273" t="s">
        <v>78</v>
      </c>
      <c r="F3" s="274"/>
      <c r="G3" s="273" t="s">
        <v>62</v>
      </c>
      <c r="H3" s="274"/>
      <c r="I3" s="273" t="s">
        <v>63</v>
      </c>
      <c r="J3" s="274"/>
      <c r="K3" s="273" t="s">
        <v>79</v>
      </c>
      <c r="L3" s="274"/>
      <c r="M3" s="268" t="s">
        <v>70</v>
      </c>
      <c r="N3" s="269"/>
      <c r="O3" s="270" t="s">
        <v>72</v>
      </c>
      <c r="P3" s="269"/>
      <c r="Q3" s="270" t="s">
        <v>80</v>
      </c>
      <c r="R3" s="269"/>
      <c r="S3" s="268" t="s">
        <v>71</v>
      </c>
      <c r="T3" s="269"/>
      <c r="U3" s="261" t="s">
        <v>81</v>
      </c>
      <c r="V3" s="261"/>
      <c r="W3" s="262" t="s">
        <v>82</v>
      </c>
      <c r="X3" s="261"/>
      <c r="Y3" s="133"/>
    </row>
    <row r="4" spans="1:26" ht="15.75" thickBot="1" x14ac:dyDescent="0.3">
      <c r="A4" s="73"/>
      <c r="B4" s="93" t="s">
        <v>13</v>
      </c>
      <c r="C4" s="263">
        <v>22</v>
      </c>
      <c r="D4" s="264"/>
      <c r="E4" s="263">
        <v>23</v>
      </c>
      <c r="F4" s="264"/>
      <c r="G4" s="263">
        <v>25</v>
      </c>
      <c r="H4" s="264"/>
      <c r="I4" s="263">
        <v>22</v>
      </c>
      <c r="J4" s="264"/>
      <c r="K4" s="263">
        <v>8</v>
      </c>
      <c r="L4" s="264"/>
      <c r="M4" s="263">
        <v>23</v>
      </c>
      <c r="N4" s="264"/>
      <c r="O4" s="265">
        <v>24</v>
      </c>
      <c r="P4" s="264"/>
      <c r="Q4" s="265">
        <v>28</v>
      </c>
      <c r="R4" s="264"/>
      <c r="S4" s="263">
        <v>25</v>
      </c>
      <c r="T4" s="264"/>
      <c r="U4" s="266">
        <v>30</v>
      </c>
      <c r="V4" s="267"/>
      <c r="W4" s="267">
        <v>8</v>
      </c>
      <c r="X4" s="267"/>
    </row>
    <row r="5" spans="1:26" s="130" customFormat="1" ht="15.75" thickTop="1" x14ac:dyDescent="0.25">
      <c r="A5" s="283" t="s">
        <v>14</v>
      </c>
      <c r="B5" s="175" t="s">
        <v>15</v>
      </c>
      <c r="C5" s="176">
        <v>4</v>
      </c>
      <c r="D5" s="177">
        <v>136</v>
      </c>
      <c r="E5" s="176">
        <v>4</v>
      </c>
      <c r="F5" s="177">
        <v>136</v>
      </c>
      <c r="G5" s="176">
        <v>4</v>
      </c>
      <c r="H5" s="177">
        <v>136</v>
      </c>
      <c r="I5" s="176">
        <v>4</v>
      </c>
      <c r="J5" s="177">
        <v>136</v>
      </c>
      <c r="K5" s="176">
        <v>4</v>
      </c>
      <c r="L5" s="177">
        <v>136</v>
      </c>
      <c r="M5" s="178">
        <v>3</v>
      </c>
      <c r="N5" s="179">
        <v>102</v>
      </c>
      <c r="O5" s="178">
        <v>3</v>
      </c>
      <c r="P5" s="179">
        <v>102</v>
      </c>
      <c r="Q5" s="178">
        <v>3</v>
      </c>
      <c r="R5" s="179">
        <v>102</v>
      </c>
      <c r="S5" s="178">
        <v>3</v>
      </c>
      <c r="T5" s="179">
        <v>102</v>
      </c>
      <c r="U5" s="180">
        <v>3</v>
      </c>
      <c r="V5" s="181">
        <v>102</v>
      </c>
      <c r="W5" s="180">
        <v>3</v>
      </c>
      <c r="X5" s="179">
        <v>102</v>
      </c>
    </row>
    <row r="6" spans="1:26" ht="15.75" thickBot="1" x14ac:dyDescent="0.3">
      <c r="A6" s="284"/>
      <c r="B6" s="93" t="s">
        <v>16</v>
      </c>
      <c r="C6" s="76">
        <v>2</v>
      </c>
      <c r="D6" s="70">
        <v>68</v>
      </c>
      <c r="E6" s="71">
        <v>2</v>
      </c>
      <c r="F6" s="70">
        <v>68</v>
      </c>
      <c r="G6" s="71">
        <v>2</v>
      </c>
      <c r="H6" s="70">
        <v>68</v>
      </c>
      <c r="I6" s="71">
        <v>2</v>
      </c>
      <c r="J6" s="70">
        <v>68</v>
      </c>
      <c r="K6" s="71">
        <v>2</v>
      </c>
      <c r="L6" s="70">
        <v>68</v>
      </c>
      <c r="M6" s="71">
        <v>2</v>
      </c>
      <c r="N6" s="70">
        <v>68</v>
      </c>
      <c r="O6" s="71">
        <v>2</v>
      </c>
      <c r="P6" s="70">
        <v>68</v>
      </c>
      <c r="Q6" s="71">
        <v>2</v>
      </c>
      <c r="R6" s="70">
        <v>68</v>
      </c>
      <c r="S6" s="71">
        <v>2</v>
      </c>
      <c r="T6" s="70">
        <v>68</v>
      </c>
      <c r="U6" s="71">
        <v>2</v>
      </c>
      <c r="V6" s="70">
        <v>68</v>
      </c>
      <c r="W6" s="71">
        <v>2</v>
      </c>
      <c r="X6" s="70">
        <v>68</v>
      </c>
    </row>
    <row r="7" spans="1:26" ht="16.5" thickTop="1" thickBot="1" x14ac:dyDescent="0.3">
      <c r="A7" s="285" t="s">
        <v>17</v>
      </c>
      <c r="B7" s="97" t="s">
        <v>55</v>
      </c>
      <c r="C7" s="48" t="s">
        <v>19</v>
      </c>
      <c r="D7" s="62" t="s">
        <v>64</v>
      </c>
      <c r="E7" s="46" t="s">
        <v>19</v>
      </c>
      <c r="F7" s="62" t="s">
        <v>64</v>
      </c>
      <c r="G7" s="46" t="s">
        <v>19</v>
      </c>
      <c r="H7" s="62" t="s">
        <v>64</v>
      </c>
      <c r="I7" s="46" t="s">
        <v>65</v>
      </c>
      <c r="J7" s="62">
        <v>68</v>
      </c>
      <c r="K7" s="46"/>
      <c r="L7" s="62"/>
      <c r="M7" s="46" t="s">
        <v>19</v>
      </c>
      <c r="N7" s="62" t="s">
        <v>64</v>
      </c>
      <c r="O7" s="48" t="s">
        <v>19</v>
      </c>
      <c r="P7" s="62" t="s">
        <v>64</v>
      </c>
      <c r="Q7" s="48" t="s">
        <v>19</v>
      </c>
      <c r="R7" s="62" t="s">
        <v>64</v>
      </c>
      <c r="S7" s="48" t="s">
        <v>19</v>
      </c>
      <c r="T7" s="62" t="s">
        <v>64</v>
      </c>
      <c r="U7" s="48" t="s">
        <v>19</v>
      </c>
      <c r="V7" s="63">
        <v>68</v>
      </c>
      <c r="W7" s="6">
        <v>2</v>
      </c>
      <c r="X7" s="63">
        <v>68</v>
      </c>
    </row>
    <row r="8" spans="1:26" ht="16.5" thickTop="1" thickBot="1" x14ac:dyDescent="0.3">
      <c r="A8" s="286"/>
      <c r="B8" s="93" t="s">
        <v>56</v>
      </c>
      <c r="C8" s="56"/>
      <c r="D8" s="57"/>
      <c r="E8" s="74"/>
      <c r="F8" s="75"/>
      <c r="G8" s="56"/>
      <c r="H8" s="57"/>
      <c r="I8" s="74"/>
      <c r="J8" s="75"/>
      <c r="K8" s="76">
        <v>2</v>
      </c>
      <c r="L8" s="70">
        <v>68</v>
      </c>
      <c r="M8" s="56"/>
      <c r="N8" s="57"/>
      <c r="O8" s="74"/>
      <c r="P8" s="57"/>
      <c r="Q8" s="74"/>
      <c r="R8" s="57"/>
      <c r="S8" s="71"/>
      <c r="T8" s="70"/>
      <c r="U8" s="76"/>
      <c r="V8" s="70"/>
      <c r="W8" s="71"/>
      <c r="X8" s="70"/>
      <c r="Z8" s="132"/>
    </row>
    <row r="9" spans="1:26" ht="15.75" thickTop="1" x14ac:dyDescent="0.25">
      <c r="A9" s="277" t="s">
        <v>20</v>
      </c>
      <c r="B9" s="97" t="s">
        <v>21</v>
      </c>
      <c r="C9" s="15"/>
      <c r="D9" s="62"/>
      <c r="E9" s="15"/>
      <c r="F9" s="62"/>
      <c r="G9" s="15"/>
      <c r="H9" s="62"/>
      <c r="I9" s="15"/>
      <c r="J9" s="62"/>
      <c r="K9" s="15"/>
      <c r="L9" s="62"/>
      <c r="M9" s="52"/>
      <c r="N9" s="60"/>
      <c r="O9" s="52"/>
      <c r="P9" s="60"/>
      <c r="Q9" s="52"/>
      <c r="R9" s="60"/>
      <c r="S9" s="52"/>
      <c r="T9" s="60"/>
      <c r="U9" s="52"/>
      <c r="V9" s="137"/>
      <c r="W9" s="52"/>
      <c r="X9" s="137"/>
    </row>
    <row r="10" spans="1:26" x14ac:dyDescent="0.25">
      <c r="A10" s="278"/>
      <c r="B10" s="98" t="s">
        <v>22</v>
      </c>
      <c r="C10" s="6">
        <v>3</v>
      </c>
      <c r="D10" s="63">
        <v>102</v>
      </c>
      <c r="E10" s="6">
        <v>3</v>
      </c>
      <c r="F10" s="63">
        <v>102</v>
      </c>
      <c r="G10" s="6">
        <v>3</v>
      </c>
      <c r="H10" s="63">
        <v>102</v>
      </c>
      <c r="I10" s="6">
        <v>3</v>
      </c>
      <c r="J10" s="63">
        <v>102</v>
      </c>
      <c r="K10" s="6">
        <v>3</v>
      </c>
      <c r="L10" s="63">
        <v>102</v>
      </c>
      <c r="M10" s="6">
        <v>3</v>
      </c>
      <c r="N10" s="63">
        <v>102</v>
      </c>
      <c r="O10" s="6">
        <v>3</v>
      </c>
      <c r="P10" s="63">
        <v>102</v>
      </c>
      <c r="Q10" s="6">
        <v>4</v>
      </c>
      <c r="R10" s="63">
        <v>102</v>
      </c>
      <c r="S10" s="6">
        <v>3</v>
      </c>
      <c r="T10" s="63">
        <v>102</v>
      </c>
      <c r="U10" s="15">
        <v>3</v>
      </c>
      <c r="V10" s="139">
        <v>102</v>
      </c>
      <c r="W10" s="15">
        <v>3</v>
      </c>
      <c r="X10" s="62">
        <v>102</v>
      </c>
    </row>
    <row r="11" spans="1:26" x14ac:dyDescent="0.25">
      <c r="A11" s="278"/>
      <c r="B11" s="98" t="s">
        <v>23</v>
      </c>
      <c r="C11" s="6">
        <v>2</v>
      </c>
      <c r="D11" s="63">
        <v>68</v>
      </c>
      <c r="E11" s="6">
        <v>2</v>
      </c>
      <c r="F11" s="63">
        <v>68</v>
      </c>
      <c r="G11" s="6">
        <v>2</v>
      </c>
      <c r="H11" s="63">
        <v>68</v>
      </c>
      <c r="I11" s="6">
        <v>2</v>
      </c>
      <c r="J11" s="63">
        <v>68</v>
      </c>
      <c r="K11" s="6">
        <v>2</v>
      </c>
      <c r="L11" s="63">
        <v>68</v>
      </c>
      <c r="M11" s="6">
        <v>2</v>
      </c>
      <c r="N11" s="63">
        <v>68</v>
      </c>
      <c r="O11" s="6">
        <v>2</v>
      </c>
      <c r="P11" s="63">
        <v>68</v>
      </c>
      <c r="Q11" s="6">
        <v>2</v>
      </c>
      <c r="R11" s="63">
        <v>68</v>
      </c>
      <c r="S11" s="6">
        <v>2</v>
      </c>
      <c r="T11" s="63">
        <v>68</v>
      </c>
      <c r="U11" s="6">
        <v>2</v>
      </c>
      <c r="V11" s="63">
        <v>68</v>
      </c>
      <c r="W11" s="6">
        <v>2</v>
      </c>
      <c r="X11" s="63">
        <v>68</v>
      </c>
    </row>
    <row r="12" spans="1:26" ht="30" x14ac:dyDescent="0.25">
      <c r="A12" s="278"/>
      <c r="B12" s="99" t="s">
        <v>24</v>
      </c>
      <c r="C12" s="64">
        <v>1</v>
      </c>
      <c r="D12" s="65">
        <v>34</v>
      </c>
      <c r="E12" s="67">
        <v>1</v>
      </c>
      <c r="F12" s="65">
        <v>34</v>
      </c>
      <c r="G12" s="67">
        <v>1</v>
      </c>
      <c r="H12" s="65">
        <v>34</v>
      </c>
      <c r="I12" s="67">
        <v>1</v>
      </c>
      <c r="J12" s="65">
        <v>34</v>
      </c>
      <c r="K12" s="67">
        <v>1</v>
      </c>
      <c r="L12" s="65">
        <v>34</v>
      </c>
      <c r="M12" s="67">
        <v>1</v>
      </c>
      <c r="N12" s="65">
        <v>34</v>
      </c>
      <c r="O12" s="67">
        <v>1</v>
      </c>
      <c r="P12" s="65">
        <v>34</v>
      </c>
      <c r="Q12" s="67">
        <v>1</v>
      </c>
      <c r="R12" s="65">
        <v>34</v>
      </c>
      <c r="S12" s="67">
        <v>1</v>
      </c>
      <c r="T12" s="65">
        <v>34</v>
      </c>
      <c r="U12" s="64">
        <v>1</v>
      </c>
      <c r="V12" s="65">
        <v>34</v>
      </c>
      <c r="W12" s="64">
        <v>1</v>
      </c>
      <c r="X12" s="65">
        <v>34</v>
      </c>
    </row>
    <row r="13" spans="1:26" ht="15.75" thickBot="1" x14ac:dyDescent="0.3">
      <c r="A13" s="280"/>
      <c r="B13" s="93" t="s">
        <v>25</v>
      </c>
      <c r="C13" s="77" t="s">
        <v>66</v>
      </c>
      <c r="D13" s="78" t="s">
        <v>67</v>
      </c>
      <c r="E13" s="79" t="s">
        <v>66</v>
      </c>
      <c r="F13" s="70" t="s">
        <v>67</v>
      </c>
      <c r="G13" s="79" t="s">
        <v>66</v>
      </c>
      <c r="H13" s="70" t="s">
        <v>67</v>
      </c>
      <c r="I13" s="79" t="s">
        <v>66</v>
      </c>
      <c r="J13" s="70" t="s">
        <v>67</v>
      </c>
      <c r="K13" s="79" t="s">
        <v>68</v>
      </c>
      <c r="L13" s="70">
        <v>34</v>
      </c>
      <c r="M13" s="79" t="s">
        <v>66</v>
      </c>
      <c r="N13" s="70" t="s">
        <v>67</v>
      </c>
      <c r="O13" s="79" t="s">
        <v>66</v>
      </c>
      <c r="P13" s="70" t="s">
        <v>67</v>
      </c>
      <c r="Q13" s="79" t="s">
        <v>66</v>
      </c>
      <c r="R13" s="70" t="s">
        <v>67</v>
      </c>
      <c r="S13" s="79" t="s">
        <v>66</v>
      </c>
      <c r="T13" s="70" t="s">
        <v>67</v>
      </c>
      <c r="U13" s="77" t="s">
        <v>66</v>
      </c>
      <c r="V13" s="70" t="s">
        <v>67</v>
      </c>
      <c r="W13" s="77" t="s">
        <v>68</v>
      </c>
      <c r="X13" s="70">
        <v>34</v>
      </c>
    </row>
    <row r="14" spans="1:26" ht="15.75" thickTop="1" x14ac:dyDescent="0.25">
      <c r="A14" s="277" t="s">
        <v>26</v>
      </c>
      <c r="B14" s="97" t="s">
        <v>27</v>
      </c>
      <c r="C14" s="6">
        <v>1.68</v>
      </c>
      <c r="D14" s="2">
        <v>57</v>
      </c>
      <c r="E14" s="6">
        <v>1.68</v>
      </c>
      <c r="F14" s="2">
        <v>57</v>
      </c>
      <c r="G14" s="6">
        <v>1.68</v>
      </c>
      <c r="H14" s="2">
        <v>57</v>
      </c>
      <c r="I14" s="6">
        <v>1.68</v>
      </c>
      <c r="J14" s="2">
        <v>57</v>
      </c>
      <c r="K14" s="6">
        <v>1.68</v>
      </c>
      <c r="L14" s="2">
        <v>57</v>
      </c>
      <c r="M14" s="15">
        <v>0.82</v>
      </c>
      <c r="N14" s="62">
        <v>27.9</v>
      </c>
      <c r="O14" s="15">
        <v>0.82</v>
      </c>
      <c r="P14" s="62">
        <v>27.9</v>
      </c>
      <c r="Q14" s="15">
        <v>0.82</v>
      </c>
      <c r="R14" s="62">
        <v>27.9</v>
      </c>
      <c r="S14" s="15">
        <v>0.82</v>
      </c>
      <c r="T14" s="62">
        <v>27.9</v>
      </c>
      <c r="U14" s="15">
        <v>0.82</v>
      </c>
      <c r="V14" s="62">
        <v>27.9</v>
      </c>
      <c r="W14" s="15">
        <v>0.82</v>
      </c>
      <c r="X14" s="62">
        <v>27.9</v>
      </c>
    </row>
    <row r="15" spans="1:26" x14ac:dyDescent="0.25">
      <c r="A15" s="278"/>
      <c r="B15" s="98" t="s">
        <v>28</v>
      </c>
      <c r="C15" s="6">
        <v>0.82</v>
      </c>
      <c r="D15" s="2">
        <v>28</v>
      </c>
      <c r="E15" s="6">
        <v>0.82</v>
      </c>
      <c r="F15" s="2">
        <v>28</v>
      </c>
      <c r="G15" s="6">
        <v>0.82</v>
      </c>
      <c r="H15" s="2">
        <v>28</v>
      </c>
      <c r="I15" s="6">
        <v>0.82</v>
      </c>
      <c r="J15" s="2">
        <v>28</v>
      </c>
      <c r="K15" s="6">
        <v>0.82</v>
      </c>
      <c r="L15" s="2">
        <v>28</v>
      </c>
      <c r="M15" s="6">
        <v>1.18</v>
      </c>
      <c r="N15" s="63">
        <v>40.1</v>
      </c>
      <c r="O15" s="6">
        <v>1.18</v>
      </c>
      <c r="P15" s="63">
        <v>40.1</v>
      </c>
      <c r="Q15" s="6">
        <v>1.18</v>
      </c>
      <c r="R15" s="63">
        <v>40.1</v>
      </c>
      <c r="S15" s="6">
        <v>1.18</v>
      </c>
      <c r="T15" s="63">
        <v>40.1</v>
      </c>
      <c r="U15" s="6">
        <v>1.18</v>
      </c>
      <c r="V15" s="63">
        <v>40.1</v>
      </c>
      <c r="W15" s="6">
        <v>1.18</v>
      </c>
      <c r="X15" s="63">
        <v>40.1</v>
      </c>
    </row>
    <row r="16" spans="1:26" x14ac:dyDescent="0.25">
      <c r="A16" s="278"/>
      <c r="B16" s="98" t="s">
        <v>77</v>
      </c>
      <c r="C16" s="6">
        <v>0.5</v>
      </c>
      <c r="D16" s="2">
        <v>17</v>
      </c>
      <c r="E16" s="6">
        <v>0.5</v>
      </c>
      <c r="F16" s="2">
        <v>17</v>
      </c>
      <c r="G16" s="6">
        <v>0.5</v>
      </c>
      <c r="H16" s="2">
        <v>17</v>
      </c>
      <c r="I16" s="6">
        <v>0.5</v>
      </c>
      <c r="J16" s="2">
        <v>17</v>
      </c>
      <c r="K16" s="6">
        <v>0.5</v>
      </c>
      <c r="L16" s="2">
        <v>17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279"/>
      <c r="B17" s="198" t="s">
        <v>29</v>
      </c>
      <c r="C17" s="12"/>
      <c r="D17" s="116"/>
      <c r="E17" s="116"/>
      <c r="F17" s="116"/>
      <c r="G17" s="116"/>
      <c r="H17" s="116"/>
      <c r="I17" s="116"/>
      <c r="J17" s="116"/>
      <c r="K17" s="116"/>
      <c r="L17" s="116"/>
      <c r="M17" s="64">
        <v>1</v>
      </c>
      <c r="N17" s="65">
        <v>34</v>
      </c>
      <c r="O17" s="64">
        <v>1</v>
      </c>
      <c r="P17" s="65">
        <v>34</v>
      </c>
      <c r="Q17" s="64">
        <v>1</v>
      </c>
      <c r="R17" s="65">
        <v>34</v>
      </c>
      <c r="S17" s="64">
        <v>1</v>
      </c>
      <c r="T17" s="65">
        <v>34</v>
      </c>
      <c r="U17" s="64">
        <v>1</v>
      </c>
      <c r="V17" s="65">
        <v>34</v>
      </c>
      <c r="W17" s="64">
        <v>1</v>
      </c>
      <c r="X17" s="65">
        <v>34</v>
      </c>
    </row>
    <row r="18" spans="1:24" ht="15.75" thickBot="1" x14ac:dyDescent="0.3">
      <c r="A18" s="280"/>
      <c r="B18" s="93" t="s">
        <v>30</v>
      </c>
      <c r="C18" s="71">
        <v>2</v>
      </c>
      <c r="D18" s="70">
        <v>68</v>
      </c>
      <c r="E18" s="71">
        <v>2</v>
      </c>
      <c r="F18" s="70">
        <v>68</v>
      </c>
      <c r="G18" s="71">
        <v>2</v>
      </c>
      <c r="H18" s="70">
        <v>68</v>
      </c>
      <c r="I18" s="71">
        <v>2</v>
      </c>
      <c r="J18" s="70">
        <v>68</v>
      </c>
      <c r="K18" s="71">
        <v>2</v>
      </c>
      <c r="L18" s="70">
        <v>68</v>
      </c>
      <c r="M18" s="71">
        <v>2</v>
      </c>
      <c r="N18" s="70">
        <v>68</v>
      </c>
      <c r="O18" s="71">
        <v>2</v>
      </c>
      <c r="P18" s="70">
        <v>68</v>
      </c>
      <c r="Q18" s="71">
        <v>2</v>
      </c>
      <c r="R18" s="70">
        <v>68</v>
      </c>
      <c r="S18" s="71">
        <v>2</v>
      </c>
      <c r="T18" s="70">
        <v>68</v>
      </c>
      <c r="U18" s="71">
        <v>2</v>
      </c>
      <c r="V18" s="70">
        <v>68</v>
      </c>
      <c r="W18" s="71">
        <v>2</v>
      </c>
      <c r="X18" s="70">
        <v>68</v>
      </c>
    </row>
    <row r="19" spans="1:24" ht="15.75" thickTop="1" x14ac:dyDescent="0.25">
      <c r="A19" s="277" t="s">
        <v>26</v>
      </c>
      <c r="B19" s="100" t="s">
        <v>33</v>
      </c>
      <c r="C19" s="15">
        <v>2</v>
      </c>
      <c r="D19" s="62">
        <v>68</v>
      </c>
      <c r="E19" s="15">
        <v>2</v>
      </c>
      <c r="F19" s="62">
        <v>68</v>
      </c>
      <c r="G19" s="15">
        <v>2</v>
      </c>
      <c r="H19" s="62">
        <v>68</v>
      </c>
      <c r="I19" s="15">
        <v>2</v>
      </c>
      <c r="J19" s="62">
        <v>68</v>
      </c>
      <c r="K19" s="15">
        <v>2</v>
      </c>
      <c r="L19" s="62">
        <v>68</v>
      </c>
      <c r="M19" s="107">
        <v>2</v>
      </c>
      <c r="N19" s="85">
        <v>68</v>
      </c>
      <c r="O19" s="108">
        <v>2</v>
      </c>
      <c r="P19" s="85">
        <v>68</v>
      </c>
      <c r="Q19" s="108">
        <v>3</v>
      </c>
      <c r="R19" s="85">
        <v>68</v>
      </c>
      <c r="S19" s="108">
        <v>2</v>
      </c>
      <c r="T19" s="85">
        <v>68</v>
      </c>
      <c r="U19" s="108">
        <v>2</v>
      </c>
      <c r="V19" s="85">
        <v>68</v>
      </c>
      <c r="W19" s="108">
        <v>2</v>
      </c>
      <c r="X19" s="85">
        <v>68</v>
      </c>
    </row>
    <row r="20" spans="1:24" x14ac:dyDescent="0.25">
      <c r="A20" s="278"/>
      <c r="B20" s="98" t="s">
        <v>34</v>
      </c>
      <c r="C20" s="6">
        <v>2</v>
      </c>
      <c r="D20" s="63">
        <v>68</v>
      </c>
      <c r="E20" s="6">
        <v>2</v>
      </c>
      <c r="F20" s="63">
        <v>68</v>
      </c>
      <c r="G20" s="6">
        <v>2</v>
      </c>
      <c r="H20" s="63">
        <v>68</v>
      </c>
      <c r="I20" s="6">
        <v>2</v>
      </c>
      <c r="J20" s="63">
        <v>68</v>
      </c>
      <c r="K20" s="6">
        <v>2</v>
      </c>
      <c r="L20" s="63">
        <v>68</v>
      </c>
      <c r="M20" s="109">
        <v>2</v>
      </c>
      <c r="N20" s="63">
        <v>68</v>
      </c>
      <c r="O20" s="6">
        <v>2</v>
      </c>
      <c r="P20" s="63">
        <v>68</v>
      </c>
      <c r="Q20" s="6">
        <v>2</v>
      </c>
      <c r="R20" s="63">
        <v>68</v>
      </c>
      <c r="S20" s="6">
        <v>2</v>
      </c>
      <c r="T20" s="63">
        <v>68</v>
      </c>
      <c r="U20" s="6">
        <v>2</v>
      </c>
      <c r="V20" s="63">
        <v>68</v>
      </c>
      <c r="W20" s="6">
        <v>2</v>
      </c>
      <c r="X20" s="63">
        <v>68</v>
      </c>
    </row>
    <row r="21" spans="1:24" ht="15.75" thickBot="1" x14ac:dyDescent="0.3">
      <c r="A21" s="280"/>
      <c r="B21" s="93" t="s">
        <v>35</v>
      </c>
      <c r="C21" s="74"/>
      <c r="D21" s="57"/>
      <c r="E21" s="74"/>
      <c r="F21" s="75"/>
      <c r="G21" s="56"/>
      <c r="H21" s="57"/>
      <c r="I21" s="74"/>
      <c r="J21" s="75"/>
      <c r="K21" s="56"/>
      <c r="L21" s="57"/>
      <c r="M21" s="105">
        <v>2</v>
      </c>
      <c r="N21" s="78">
        <v>68</v>
      </c>
      <c r="O21" s="105">
        <v>2</v>
      </c>
      <c r="P21" s="78">
        <v>68</v>
      </c>
      <c r="Q21" s="105">
        <v>2</v>
      </c>
      <c r="R21" s="78">
        <v>68</v>
      </c>
      <c r="S21" s="105">
        <v>2</v>
      </c>
      <c r="T21" s="78">
        <v>68</v>
      </c>
      <c r="U21" s="105">
        <v>2</v>
      </c>
      <c r="V21" s="78">
        <v>68</v>
      </c>
      <c r="W21" s="105">
        <v>2</v>
      </c>
      <c r="X21" s="78">
        <v>68</v>
      </c>
    </row>
    <row r="22" spans="1:24" ht="30.75" thickTop="1" x14ac:dyDescent="0.25">
      <c r="A22" s="285" t="s">
        <v>36</v>
      </c>
      <c r="B22" s="95" t="s">
        <v>37</v>
      </c>
      <c r="C22" s="80">
        <v>1</v>
      </c>
      <c r="D22" s="81">
        <v>34</v>
      </c>
      <c r="E22" s="80">
        <v>1</v>
      </c>
      <c r="F22" s="81">
        <v>34</v>
      </c>
      <c r="G22" s="80">
        <v>1</v>
      </c>
      <c r="H22" s="81">
        <v>34</v>
      </c>
      <c r="I22" s="80">
        <v>1</v>
      </c>
      <c r="J22" s="81">
        <v>34</v>
      </c>
      <c r="K22" s="80">
        <v>1</v>
      </c>
      <c r="L22" s="81">
        <v>34</v>
      </c>
      <c r="M22" s="51"/>
      <c r="N22" s="54"/>
      <c r="O22" s="51"/>
      <c r="P22" s="53"/>
      <c r="Q22" s="51"/>
      <c r="R22" s="53"/>
      <c r="S22" s="51"/>
      <c r="T22" s="53"/>
      <c r="U22" s="51"/>
      <c r="V22" s="53"/>
      <c r="W22" s="51"/>
      <c r="X22" s="53"/>
    </row>
    <row r="23" spans="1:24" ht="15.75" thickBot="1" x14ac:dyDescent="0.3">
      <c r="A23" s="286"/>
      <c r="B23" s="93" t="s">
        <v>38</v>
      </c>
      <c r="C23" s="82">
        <v>1</v>
      </c>
      <c r="D23" s="83">
        <v>34</v>
      </c>
      <c r="E23" s="84">
        <v>1</v>
      </c>
      <c r="F23" s="83">
        <v>34</v>
      </c>
      <c r="G23" s="84">
        <v>1</v>
      </c>
      <c r="H23" s="83">
        <v>34</v>
      </c>
      <c r="I23" s="84">
        <v>1</v>
      </c>
      <c r="J23" s="83">
        <v>34</v>
      </c>
      <c r="K23" s="84">
        <v>1</v>
      </c>
      <c r="L23" s="83">
        <v>34</v>
      </c>
      <c r="M23" s="84">
        <v>1</v>
      </c>
      <c r="N23" s="83">
        <v>34</v>
      </c>
      <c r="O23" s="84">
        <v>1</v>
      </c>
      <c r="P23" s="83">
        <v>34</v>
      </c>
      <c r="Q23" s="84">
        <v>1</v>
      </c>
      <c r="R23" s="83">
        <v>34</v>
      </c>
      <c r="S23" s="84">
        <v>1</v>
      </c>
      <c r="T23" s="83">
        <v>34</v>
      </c>
      <c r="U23" s="82">
        <v>1</v>
      </c>
      <c r="V23" s="83">
        <v>34</v>
      </c>
      <c r="W23" s="82">
        <v>1</v>
      </c>
      <c r="X23" s="83">
        <v>34</v>
      </c>
    </row>
    <row r="24" spans="1:24" ht="16.5" thickTop="1" thickBot="1" x14ac:dyDescent="0.3">
      <c r="A24" s="94" t="s">
        <v>39</v>
      </c>
      <c r="B24" s="90" t="s">
        <v>75</v>
      </c>
      <c r="C24" s="86" t="s">
        <v>19</v>
      </c>
      <c r="D24" s="68" t="s">
        <v>64</v>
      </c>
      <c r="E24" s="87" t="s">
        <v>19</v>
      </c>
      <c r="F24" s="68" t="s">
        <v>64</v>
      </c>
      <c r="G24" s="87" t="s">
        <v>19</v>
      </c>
      <c r="H24" s="68" t="s">
        <v>64</v>
      </c>
      <c r="I24" s="87" t="s">
        <v>19</v>
      </c>
      <c r="J24" s="68" t="s">
        <v>64</v>
      </c>
      <c r="K24" s="87" t="s">
        <v>65</v>
      </c>
      <c r="L24" s="68">
        <v>68</v>
      </c>
      <c r="M24" s="87" t="s">
        <v>66</v>
      </c>
      <c r="N24" s="68" t="s">
        <v>67</v>
      </c>
      <c r="O24" s="87" t="s">
        <v>66</v>
      </c>
      <c r="P24" s="68" t="s">
        <v>67</v>
      </c>
      <c r="Q24" s="87" t="s">
        <v>66</v>
      </c>
      <c r="R24" s="68" t="s">
        <v>67</v>
      </c>
      <c r="S24" s="87" t="s">
        <v>66</v>
      </c>
      <c r="T24" s="68" t="s">
        <v>67</v>
      </c>
      <c r="U24" s="86" t="s">
        <v>66</v>
      </c>
      <c r="V24" s="68" t="s">
        <v>67</v>
      </c>
      <c r="W24" s="86" t="s">
        <v>68</v>
      </c>
      <c r="X24" s="68">
        <v>34</v>
      </c>
    </row>
    <row r="25" spans="1:24" ht="15.75" thickTop="1" x14ac:dyDescent="0.25">
      <c r="A25" s="275" t="s">
        <v>57</v>
      </c>
      <c r="B25" s="95" t="s">
        <v>40</v>
      </c>
      <c r="C25" s="15">
        <v>2</v>
      </c>
      <c r="D25" s="62">
        <v>68</v>
      </c>
      <c r="E25" s="15">
        <v>2</v>
      </c>
      <c r="F25" s="62">
        <v>68</v>
      </c>
      <c r="G25" s="15">
        <v>2</v>
      </c>
      <c r="H25" s="62">
        <v>68</v>
      </c>
      <c r="I25" s="15">
        <v>2</v>
      </c>
      <c r="J25" s="62">
        <v>68</v>
      </c>
      <c r="K25" s="15">
        <v>2</v>
      </c>
      <c r="L25" s="62">
        <v>68</v>
      </c>
      <c r="M25" s="15">
        <v>2</v>
      </c>
      <c r="N25" s="62">
        <v>68</v>
      </c>
      <c r="O25" s="15">
        <v>2</v>
      </c>
      <c r="P25" s="62">
        <v>68</v>
      </c>
      <c r="Q25" s="15">
        <v>2</v>
      </c>
      <c r="R25" s="62">
        <v>68</v>
      </c>
      <c r="S25" s="15">
        <v>2</v>
      </c>
      <c r="T25" s="85">
        <v>68</v>
      </c>
      <c r="U25" s="15">
        <v>2</v>
      </c>
      <c r="V25" s="62">
        <v>68</v>
      </c>
      <c r="W25" s="15">
        <v>2</v>
      </c>
      <c r="X25" s="62">
        <v>68</v>
      </c>
    </row>
    <row r="26" spans="1:24" ht="30.75" thickBot="1" x14ac:dyDescent="0.3">
      <c r="A26" s="276"/>
      <c r="B26" s="96" t="s">
        <v>41</v>
      </c>
      <c r="C26" s="74"/>
      <c r="D26" s="57"/>
      <c r="E26" s="74"/>
      <c r="F26" s="75"/>
      <c r="G26" s="56"/>
      <c r="H26" s="57"/>
      <c r="I26" s="74"/>
      <c r="J26" s="75"/>
      <c r="K26" s="56"/>
      <c r="L26" s="57"/>
      <c r="M26" s="84">
        <v>1</v>
      </c>
      <c r="N26" s="83">
        <v>34</v>
      </c>
      <c r="O26" s="82">
        <v>1</v>
      </c>
      <c r="P26" s="83">
        <v>34</v>
      </c>
      <c r="Q26" s="84">
        <v>1</v>
      </c>
      <c r="R26" s="83">
        <v>34</v>
      </c>
      <c r="S26" s="82">
        <v>1</v>
      </c>
      <c r="T26" s="83">
        <v>34</v>
      </c>
      <c r="U26" s="82">
        <v>1</v>
      </c>
      <c r="V26" s="83">
        <v>34</v>
      </c>
      <c r="W26" s="82">
        <v>1</v>
      </c>
      <c r="X26" s="83">
        <v>34</v>
      </c>
    </row>
    <row r="27" spans="1:24" ht="16.5" thickTop="1" thickBot="1" x14ac:dyDescent="0.3">
      <c r="A27" s="94" t="s">
        <v>58</v>
      </c>
      <c r="B27" s="90"/>
      <c r="C27" s="88">
        <f>C5+C6+2+C10+C11+C12+1+C14+C15+C16+C18+C19+C20+C22+C23+2+C25</f>
        <v>30</v>
      </c>
      <c r="D27" s="89">
        <f>D5+D6+68+D10+D11+D12+34+D14+D15+D16+D18+D19+D20+D22+D23+68+D25</f>
        <v>1020</v>
      </c>
      <c r="E27" s="88">
        <f>E5+E6+2+E10+E11+E12+1+E14+E15+E16+E18+E19+E20+E22+E23+2+E25</f>
        <v>30</v>
      </c>
      <c r="F27" s="115">
        <f>F5+F6+68+F10+F11+F12+34+F14+F15+F16+F18+F19+F20+F22+F23+68+F25</f>
        <v>1020</v>
      </c>
      <c r="G27" s="88">
        <f>G5+G6+2+G10+G11+G12+1+G14+G15+G16+G18+G19+G20+G22+G23+2+G25</f>
        <v>30</v>
      </c>
      <c r="H27" s="115">
        <f>H5+H6+68+H10+H11+H12+34+H14+H15+H16+H18+H19+H20+H22+H23+68+H25</f>
        <v>1020</v>
      </c>
      <c r="I27" s="88">
        <f>I5+I6+2+I10+I11+I12+1+I14+I15+I16+I18+I19+I20+I22+I23+2+I25</f>
        <v>30</v>
      </c>
      <c r="J27" s="115">
        <f>J5+J6+68+J10+J11+J12+34+J14+J15+J16+J18+J19+J20+J22+J23+68+J25</f>
        <v>1020</v>
      </c>
      <c r="K27" s="88">
        <f>K5+K6+2+K10+K11+K12+1+K14+K15+K16+K18+K19+K20+K22+K23+2+K25</f>
        <v>30</v>
      </c>
      <c r="L27" s="115">
        <f>L5+L6+68+L10+L11+L12+34+L14+L15+L16+L18+L19+L20+L22+L23+68+L25</f>
        <v>1020</v>
      </c>
      <c r="M27" s="88">
        <f>M5+M6+2+M10+M11+M12+1+M14+M15+M17+M18+M19+M20+M21+M22+M23+1+M25+M26</f>
        <v>30</v>
      </c>
      <c r="N27" s="115">
        <f>N5+N6+68+N10+N11+N12+34+N14+N15+N17+N18+N19+N20+N22+N23+68+N25</f>
        <v>952</v>
      </c>
      <c r="O27" s="88">
        <f>O5+O6+2+O10+O11+O12+1+O14+O15+O17+O18+O19+O20+O21+O22+O23+1+O25+O26</f>
        <v>30</v>
      </c>
      <c r="P27" s="115">
        <f>P5+P6+68+P10+P11+P12+34+P14+P15+P17+P18+P19+P20+P22+P23+68+P25</f>
        <v>952</v>
      </c>
      <c r="Q27" s="88">
        <f>Q5+Q6+2+Q10+Q11+Q12+1+Q14+Q15+Q17+Q18+Q19+Q20+Q21+Q22+Q23+1+Q25+Q26</f>
        <v>32</v>
      </c>
      <c r="R27" s="115">
        <f>R5+R6+68+R10+R11+R12+34+R14+R15+R17+R18+R19+R20+R22+R23+68+R25</f>
        <v>952</v>
      </c>
      <c r="S27" s="88">
        <f>S5+S6+2+S10+S11+S12+1+S14+S15+S17+S18+S19+S20+S21+S22+S23+1+S25+S26</f>
        <v>30</v>
      </c>
      <c r="T27" s="115">
        <f>T5+T6+68+T10+T11+T12+34+T14+T15+T17+T18+T19+T20+T22+T23+68+T25</f>
        <v>952</v>
      </c>
      <c r="U27" s="88">
        <f>U5+U6+2+U10+U11+U12+1+U14+U15+U17+U18+U19+U20+U21+U22+U23+1+U25+U26</f>
        <v>30</v>
      </c>
      <c r="V27" s="115">
        <f>V5+V6+68+V10+V11+V12+34+V14+V15+V17+V18+V19+V20+V22+V23+68+V25</f>
        <v>952</v>
      </c>
      <c r="W27" s="88">
        <f>W5+W6+2+W10+W11+W12+1+W14+W15+W17+W18+W19+W20+W21+W22+W23+1+W25+W26</f>
        <v>30</v>
      </c>
      <c r="X27" s="115">
        <f>X5+X6+68+X10+X11+X12+34+X14+X15+X17+X18+X19+X20+X22+X23+68+X25</f>
        <v>952</v>
      </c>
    </row>
    <row r="28" spans="1:24" ht="30.75" thickTop="1" x14ac:dyDescent="0.25">
      <c r="A28" s="277" t="s">
        <v>44</v>
      </c>
      <c r="B28" s="95" t="s">
        <v>45</v>
      </c>
      <c r="C28" s="52">
        <v>1</v>
      </c>
      <c r="D28" s="60">
        <v>34</v>
      </c>
      <c r="E28" s="52">
        <v>1</v>
      </c>
      <c r="F28" s="60">
        <v>34</v>
      </c>
      <c r="G28" s="52">
        <v>1</v>
      </c>
      <c r="H28" s="60">
        <v>34</v>
      </c>
      <c r="I28" s="52">
        <v>1</v>
      </c>
      <c r="J28" s="60">
        <v>34</v>
      </c>
      <c r="K28" s="61"/>
      <c r="L28" s="60"/>
      <c r="M28" s="51"/>
      <c r="N28" s="53"/>
      <c r="O28" s="51"/>
      <c r="P28" s="53"/>
      <c r="Q28" s="51"/>
      <c r="R28" s="53"/>
      <c r="S28" s="51"/>
      <c r="T28" s="53"/>
      <c r="U28" s="135"/>
      <c r="V28" s="53"/>
      <c r="W28" s="135"/>
      <c r="X28" s="136"/>
    </row>
    <row r="29" spans="1:24" x14ac:dyDescent="0.25">
      <c r="A29" s="278"/>
      <c r="B29" s="98" t="s">
        <v>59</v>
      </c>
      <c r="C29" s="51"/>
      <c r="D29" s="54"/>
      <c r="E29" s="51"/>
      <c r="F29" s="54"/>
      <c r="G29" s="51"/>
      <c r="H29" s="54"/>
      <c r="I29" s="51"/>
      <c r="J29" s="4"/>
      <c r="K29" s="55"/>
      <c r="L29" s="54"/>
      <c r="M29" s="51"/>
      <c r="N29" s="54"/>
      <c r="O29" s="6">
        <v>1</v>
      </c>
      <c r="P29" s="63">
        <v>34</v>
      </c>
      <c r="Q29" s="51"/>
      <c r="R29" s="54"/>
      <c r="S29" s="51"/>
      <c r="T29" s="54"/>
      <c r="U29" s="43">
        <v>1</v>
      </c>
      <c r="V29" s="159">
        <v>34</v>
      </c>
      <c r="W29" s="51"/>
      <c r="X29" s="134"/>
    </row>
    <row r="30" spans="1:24" x14ac:dyDescent="0.25">
      <c r="A30" s="278"/>
      <c r="B30" s="98" t="s">
        <v>51</v>
      </c>
      <c r="C30" s="51"/>
      <c r="D30" s="54"/>
      <c r="E30" s="51"/>
      <c r="F30" s="4"/>
      <c r="G30" s="55"/>
      <c r="H30" s="54"/>
      <c r="I30" s="51"/>
      <c r="J30" s="54"/>
      <c r="K30" s="55"/>
      <c r="L30" s="54"/>
      <c r="M30" s="66">
        <v>1</v>
      </c>
      <c r="N30" s="65">
        <v>34</v>
      </c>
      <c r="O30" s="64">
        <v>1</v>
      </c>
      <c r="P30" s="65">
        <v>34</v>
      </c>
      <c r="Q30" s="64">
        <v>1</v>
      </c>
      <c r="R30" s="65">
        <v>34</v>
      </c>
      <c r="S30" s="6">
        <v>1</v>
      </c>
      <c r="T30" s="63">
        <v>34</v>
      </c>
      <c r="U30" s="6">
        <v>1</v>
      </c>
      <c r="V30" s="63">
        <v>34</v>
      </c>
      <c r="W30" s="131">
        <v>1</v>
      </c>
      <c r="X30" s="140">
        <v>34</v>
      </c>
    </row>
    <row r="31" spans="1:24" ht="30" x14ac:dyDescent="0.25">
      <c r="A31" s="278"/>
      <c r="B31" s="99" t="s">
        <v>50</v>
      </c>
      <c r="C31" s="51"/>
      <c r="D31" s="54"/>
      <c r="E31" s="51"/>
      <c r="F31" s="4"/>
      <c r="G31" s="55"/>
      <c r="H31" s="54"/>
      <c r="I31" s="51"/>
      <c r="J31" s="4"/>
      <c r="K31" s="67">
        <v>1</v>
      </c>
      <c r="L31" s="65">
        <v>34</v>
      </c>
      <c r="M31" s="64"/>
      <c r="N31" s="65"/>
      <c r="O31" s="64"/>
      <c r="P31" s="65"/>
      <c r="Q31" s="64"/>
      <c r="R31" s="65"/>
      <c r="S31" s="64"/>
      <c r="T31" s="65"/>
      <c r="U31" s="64"/>
      <c r="V31" s="65"/>
      <c r="W31" s="64">
        <v>1</v>
      </c>
      <c r="X31" s="184">
        <v>34</v>
      </c>
    </row>
    <row r="32" spans="1:24" ht="30" x14ac:dyDescent="0.25">
      <c r="A32" s="278"/>
      <c r="B32" s="99" t="s">
        <v>49</v>
      </c>
      <c r="C32" s="51">
        <v>1</v>
      </c>
      <c r="D32" s="54">
        <v>34</v>
      </c>
      <c r="E32" s="51"/>
      <c r="F32" s="4"/>
      <c r="G32" s="55"/>
      <c r="H32" s="54"/>
      <c r="I32" s="51"/>
      <c r="J32" s="4"/>
      <c r="K32" s="55"/>
      <c r="L32" s="54"/>
      <c r="M32" s="55"/>
      <c r="N32" s="54"/>
      <c r="O32" s="67">
        <v>1</v>
      </c>
      <c r="P32" s="65">
        <v>34</v>
      </c>
      <c r="Q32" s="55"/>
      <c r="R32" s="54"/>
      <c r="S32" s="55"/>
      <c r="T32" s="54"/>
      <c r="U32" s="67">
        <v>1</v>
      </c>
      <c r="V32" s="65">
        <v>34</v>
      </c>
      <c r="W32" s="51"/>
      <c r="X32" s="134"/>
    </row>
    <row r="33" spans="1:24" ht="30" x14ac:dyDescent="0.25">
      <c r="A33" s="279"/>
      <c r="B33" s="202" t="s">
        <v>84</v>
      </c>
      <c r="C33" s="44"/>
      <c r="D33" s="160"/>
      <c r="E33" s="44">
        <v>1</v>
      </c>
      <c r="F33" s="160">
        <v>34</v>
      </c>
      <c r="G33" s="44">
        <v>1</v>
      </c>
      <c r="H33" s="160">
        <v>34</v>
      </c>
      <c r="I33" s="44">
        <v>1</v>
      </c>
      <c r="J33" s="160">
        <v>34</v>
      </c>
      <c r="K33" s="44">
        <v>1</v>
      </c>
      <c r="L33" s="214">
        <v>34</v>
      </c>
      <c r="M33" s="51"/>
      <c r="N33" s="1"/>
      <c r="O33" s="66"/>
      <c r="P33" s="66"/>
      <c r="Q33" s="1"/>
      <c r="R33" s="1"/>
      <c r="S33" s="1"/>
      <c r="T33" s="1"/>
      <c r="U33" s="66"/>
      <c r="V33" s="66"/>
      <c r="W33" s="1"/>
      <c r="X33" s="1"/>
    </row>
    <row r="34" spans="1:24" ht="45" x14ac:dyDescent="0.25">
      <c r="A34" s="279"/>
      <c r="B34" s="202" t="s">
        <v>90</v>
      </c>
      <c r="C34" s="44"/>
      <c r="D34" s="160"/>
      <c r="E34" s="44"/>
      <c r="F34" s="210"/>
      <c r="G34" s="44"/>
      <c r="H34" s="160"/>
      <c r="I34" s="44"/>
      <c r="J34" s="211"/>
      <c r="K34" s="44"/>
      <c r="L34" s="214"/>
      <c r="M34" s="43">
        <v>1</v>
      </c>
      <c r="N34" s="211">
        <v>34</v>
      </c>
      <c r="O34" s="66"/>
      <c r="P34" s="66"/>
      <c r="Q34" s="1"/>
      <c r="R34" s="1"/>
      <c r="S34" s="211">
        <v>1</v>
      </c>
      <c r="T34" s="211">
        <v>34</v>
      </c>
      <c r="U34" s="66"/>
      <c r="V34" s="66"/>
      <c r="W34" s="1"/>
      <c r="X34" s="1"/>
    </row>
    <row r="35" spans="1:24" ht="45.75" thickBot="1" x14ac:dyDescent="0.3">
      <c r="A35" s="280"/>
      <c r="B35" s="182" t="s">
        <v>47</v>
      </c>
      <c r="C35" s="58"/>
      <c r="D35" s="59"/>
      <c r="E35" s="58"/>
      <c r="F35" s="8"/>
      <c r="G35" s="56"/>
      <c r="H35" s="57"/>
      <c r="I35" s="58"/>
      <c r="J35" s="8"/>
      <c r="K35" s="56"/>
      <c r="L35" s="215"/>
      <c r="M35" s="183">
        <v>1</v>
      </c>
      <c r="N35" s="199">
        <v>34</v>
      </c>
      <c r="O35" s="200"/>
      <c r="P35" s="201"/>
      <c r="Q35" s="183"/>
      <c r="R35" s="199"/>
      <c r="S35" s="183">
        <v>1</v>
      </c>
      <c r="T35" s="199">
        <v>34</v>
      </c>
      <c r="U35" s="200"/>
      <c r="V35" s="201"/>
      <c r="W35" s="183">
        <v>1</v>
      </c>
      <c r="X35" s="106">
        <v>34</v>
      </c>
    </row>
    <row r="36" spans="1:24" ht="16.5" thickTop="1" thickBot="1" x14ac:dyDescent="0.3">
      <c r="A36" s="281" t="s">
        <v>53</v>
      </c>
      <c r="B36" s="282"/>
      <c r="C36" s="203">
        <v>32</v>
      </c>
      <c r="D36" s="204">
        <v>1088</v>
      </c>
      <c r="E36" s="203">
        <v>32</v>
      </c>
      <c r="F36" s="204">
        <v>1088</v>
      </c>
      <c r="G36" s="203">
        <v>32</v>
      </c>
      <c r="H36" s="204">
        <v>1088</v>
      </c>
      <c r="I36" s="203">
        <v>32</v>
      </c>
      <c r="J36" s="204">
        <v>1088</v>
      </c>
      <c r="K36" s="203">
        <v>32</v>
      </c>
      <c r="L36" s="204">
        <v>1088</v>
      </c>
      <c r="M36" s="212">
        <v>33</v>
      </c>
      <c r="N36" s="68">
        <v>1122</v>
      </c>
      <c r="O36" s="105">
        <v>33</v>
      </c>
      <c r="P36" s="68">
        <v>1122</v>
      </c>
      <c r="Q36" s="105">
        <v>33</v>
      </c>
      <c r="R36" s="78">
        <v>1122</v>
      </c>
      <c r="S36" s="213">
        <v>33</v>
      </c>
      <c r="T36" s="78">
        <v>1122</v>
      </c>
      <c r="U36" s="105">
        <v>33</v>
      </c>
      <c r="V36" s="78">
        <v>1122</v>
      </c>
      <c r="W36" s="105">
        <v>33</v>
      </c>
      <c r="X36" s="138">
        <v>1122</v>
      </c>
    </row>
    <row r="37" spans="1:24" ht="15.75" thickTop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4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4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4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4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4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</sheetData>
  <mergeCells count="33">
    <mergeCell ref="C4:D4"/>
    <mergeCell ref="S3:T3"/>
    <mergeCell ref="A25:A26"/>
    <mergeCell ref="A28:A35"/>
    <mergeCell ref="A36:B36"/>
    <mergeCell ref="A5:A6"/>
    <mergeCell ref="A7:A8"/>
    <mergeCell ref="A9:A13"/>
    <mergeCell ref="A14:A18"/>
    <mergeCell ref="A19:A21"/>
    <mergeCell ref="A22:A23"/>
    <mergeCell ref="E4:F4"/>
    <mergeCell ref="G4:H4"/>
    <mergeCell ref="I4:J4"/>
    <mergeCell ref="K4:L4"/>
    <mergeCell ref="C2:L2"/>
    <mergeCell ref="C3:D3"/>
    <mergeCell ref="E3:F3"/>
    <mergeCell ref="G3:H3"/>
    <mergeCell ref="I3:J3"/>
    <mergeCell ref="K3:L3"/>
    <mergeCell ref="M2:X2"/>
    <mergeCell ref="U3:V3"/>
    <mergeCell ref="W3:X3"/>
    <mergeCell ref="M4:N4"/>
    <mergeCell ref="O4:P4"/>
    <mergeCell ref="Q4:R4"/>
    <mergeCell ref="S4:T4"/>
    <mergeCell ref="U4:V4"/>
    <mergeCell ref="W4:X4"/>
    <mergeCell ref="M3:N3"/>
    <mergeCell ref="O3:P3"/>
    <mergeCell ref="Q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5"/>
  <sheetViews>
    <sheetView zoomScale="84" zoomScaleNormal="84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M33" sqref="M33"/>
    </sheetView>
  </sheetViews>
  <sheetFormatPr defaultRowHeight="15" x14ac:dyDescent="0.25"/>
  <cols>
    <col min="1" max="1" width="17.7109375" customWidth="1"/>
    <col min="2" max="2" width="33.140625" customWidth="1"/>
    <col min="3" max="3" width="12.140625" customWidth="1"/>
  </cols>
  <sheetData>
    <row r="1" spans="1:17" ht="16.5" customHeight="1" thickBot="1" x14ac:dyDescent="0.3">
      <c r="A1" s="288" t="s">
        <v>91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</row>
    <row r="2" spans="1:17" ht="35.25" customHeight="1" thickTop="1" thickBot="1" x14ac:dyDescent="0.3">
      <c r="A2" s="112" t="s">
        <v>54</v>
      </c>
      <c r="B2" s="91" t="s">
        <v>1</v>
      </c>
      <c r="C2" s="290" t="s">
        <v>69</v>
      </c>
      <c r="D2" s="291"/>
      <c r="E2" s="291"/>
      <c r="F2" s="291"/>
      <c r="G2" s="291"/>
      <c r="H2" s="291"/>
      <c r="I2" s="291"/>
      <c r="J2" s="291"/>
    </row>
    <row r="3" spans="1:17" ht="15.75" thickTop="1" x14ac:dyDescent="0.25">
      <c r="A3" s="72"/>
      <c r="B3" s="111" t="s">
        <v>60</v>
      </c>
      <c r="C3" s="273" t="s">
        <v>73</v>
      </c>
      <c r="D3" s="274"/>
      <c r="E3" s="273" t="s">
        <v>85</v>
      </c>
      <c r="F3" s="274"/>
      <c r="G3" s="273" t="s">
        <v>74</v>
      </c>
      <c r="H3" s="274"/>
      <c r="I3" s="273" t="s">
        <v>87</v>
      </c>
      <c r="J3" s="274"/>
    </row>
    <row r="4" spans="1:17" ht="15.75" thickBot="1" x14ac:dyDescent="0.3">
      <c r="A4" s="73"/>
      <c r="B4" s="93" t="s">
        <v>13</v>
      </c>
      <c r="C4" s="263">
        <v>27</v>
      </c>
      <c r="D4" s="264"/>
      <c r="E4" s="263">
        <v>25</v>
      </c>
      <c r="F4" s="264"/>
      <c r="G4" s="263">
        <v>26</v>
      </c>
      <c r="H4" s="264"/>
      <c r="I4" s="263">
        <v>24</v>
      </c>
      <c r="J4" s="264"/>
    </row>
    <row r="5" spans="1:17" ht="15.75" thickTop="1" x14ac:dyDescent="0.25">
      <c r="A5" s="283" t="s">
        <v>14</v>
      </c>
      <c r="B5" s="97" t="s">
        <v>15</v>
      </c>
      <c r="C5" s="15">
        <v>3</v>
      </c>
      <c r="D5" s="62">
        <v>102</v>
      </c>
      <c r="E5" s="15">
        <v>3</v>
      </c>
      <c r="F5" s="62">
        <v>102</v>
      </c>
      <c r="G5" s="15">
        <v>3</v>
      </c>
      <c r="H5" s="62">
        <v>102</v>
      </c>
      <c r="I5" s="15">
        <v>3</v>
      </c>
      <c r="J5" s="62">
        <v>102</v>
      </c>
    </row>
    <row r="6" spans="1:17" ht="15.75" thickBot="1" x14ac:dyDescent="0.3">
      <c r="A6" s="284"/>
      <c r="B6" s="93" t="s">
        <v>16</v>
      </c>
      <c r="C6" s="15">
        <v>3</v>
      </c>
      <c r="D6" s="62">
        <v>102</v>
      </c>
      <c r="E6" s="15">
        <v>3</v>
      </c>
      <c r="F6" s="62">
        <v>102</v>
      </c>
      <c r="G6" s="15">
        <v>3</v>
      </c>
      <c r="H6" s="62">
        <v>102</v>
      </c>
      <c r="I6" s="15">
        <v>3</v>
      </c>
      <c r="J6" s="62">
        <v>102</v>
      </c>
    </row>
    <row r="7" spans="1:17" ht="15.75" thickTop="1" x14ac:dyDescent="0.25">
      <c r="A7" s="285" t="s">
        <v>17</v>
      </c>
      <c r="B7" s="97" t="s">
        <v>55</v>
      </c>
      <c r="C7" s="48" t="s">
        <v>19</v>
      </c>
      <c r="D7" s="62" t="s">
        <v>64</v>
      </c>
      <c r="E7" s="46" t="s">
        <v>19</v>
      </c>
      <c r="F7" s="62" t="s">
        <v>64</v>
      </c>
      <c r="G7" s="46" t="s">
        <v>19</v>
      </c>
      <c r="H7" s="62" t="s">
        <v>64</v>
      </c>
      <c r="I7" s="46" t="s">
        <v>19</v>
      </c>
      <c r="J7" s="62" t="s">
        <v>64</v>
      </c>
    </row>
    <row r="8" spans="1:17" ht="15.75" thickBot="1" x14ac:dyDescent="0.3">
      <c r="A8" s="286"/>
      <c r="B8" s="93" t="s">
        <v>56</v>
      </c>
      <c r="C8" s="56"/>
      <c r="D8" s="57"/>
      <c r="E8" s="74"/>
      <c r="F8" s="75"/>
      <c r="G8" s="56"/>
      <c r="H8" s="57"/>
      <c r="I8" s="74"/>
      <c r="J8" s="57"/>
    </row>
    <row r="9" spans="1:17" ht="15.75" thickTop="1" x14ac:dyDescent="0.25">
      <c r="A9" s="277" t="s">
        <v>20</v>
      </c>
      <c r="B9" s="97" t="s">
        <v>21</v>
      </c>
      <c r="C9" s="15"/>
      <c r="D9" s="62"/>
      <c r="E9" s="15"/>
      <c r="F9" s="62"/>
      <c r="G9" s="15"/>
      <c r="H9" s="62"/>
      <c r="I9" s="15"/>
      <c r="J9" s="62"/>
    </row>
    <row r="10" spans="1:17" x14ac:dyDescent="0.25">
      <c r="A10" s="278"/>
      <c r="B10" s="98" t="s">
        <v>22</v>
      </c>
      <c r="C10" s="6">
        <v>3</v>
      </c>
      <c r="D10" s="63">
        <v>102</v>
      </c>
      <c r="E10" s="6">
        <v>3</v>
      </c>
      <c r="F10" s="63">
        <v>102</v>
      </c>
      <c r="G10" s="6">
        <v>3</v>
      </c>
      <c r="H10" s="63">
        <v>102</v>
      </c>
      <c r="I10" s="6">
        <v>3</v>
      </c>
      <c r="J10" s="63">
        <v>102</v>
      </c>
    </row>
    <row r="11" spans="1:17" x14ac:dyDescent="0.25">
      <c r="A11" s="278"/>
      <c r="B11" s="98" t="s">
        <v>23</v>
      </c>
      <c r="C11" s="6">
        <v>2</v>
      </c>
      <c r="D11" s="63">
        <v>68</v>
      </c>
      <c r="E11" s="6">
        <v>2</v>
      </c>
      <c r="F11" s="63">
        <v>68</v>
      </c>
      <c r="G11" s="6">
        <v>2</v>
      </c>
      <c r="H11" s="63">
        <v>68</v>
      </c>
      <c r="I11" s="6">
        <v>2</v>
      </c>
      <c r="J11" s="63">
        <v>68</v>
      </c>
    </row>
    <row r="12" spans="1:17" x14ac:dyDescent="0.25">
      <c r="A12" s="278"/>
      <c r="B12" s="104" t="s">
        <v>24</v>
      </c>
      <c r="C12" s="64">
        <v>1</v>
      </c>
      <c r="D12" s="65">
        <v>34</v>
      </c>
      <c r="E12" s="67">
        <v>1</v>
      </c>
      <c r="F12" s="65">
        <v>34</v>
      </c>
      <c r="G12" s="67">
        <v>1</v>
      </c>
      <c r="H12" s="65">
        <v>34</v>
      </c>
      <c r="I12" s="67">
        <v>1</v>
      </c>
      <c r="J12" s="65">
        <v>34</v>
      </c>
    </row>
    <row r="13" spans="1:17" ht="15.75" thickBot="1" x14ac:dyDescent="0.3">
      <c r="A13" s="280"/>
      <c r="B13" s="93" t="s">
        <v>25</v>
      </c>
      <c r="C13" s="77" t="s">
        <v>66</v>
      </c>
      <c r="D13" s="78" t="s">
        <v>67</v>
      </c>
      <c r="E13" s="79" t="s">
        <v>66</v>
      </c>
      <c r="F13" s="70" t="s">
        <v>67</v>
      </c>
      <c r="G13" s="79" t="s">
        <v>66</v>
      </c>
      <c r="H13" s="70" t="s">
        <v>67</v>
      </c>
      <c r="I13" s="79" t="s">
        <v>66</v>
      </c>
      <c r="J13" s="70" t="s">
        <v>67</v>
      </c>
    </row>
    <row r="14" spans="1:17" ht="30.75" customHeight="1" thickTop="1" x14ac:dyDescent="0.25">
      <c r="A14" s="277" t="s">
        <v>26</v>
      </c>
      <c r="B14" s="95" t="s">
        <v>76</v>
      </c>
      <c r="C14" s="15">
        <v>1.3</v>
      </c>
      <c r="D14" s="62">
        <v>45</v>
      </c>
      <c r="E14" s="15">
        <v>1.3</v>
      </c>
      <c r="F14" s="62">
        <v>45</v>
      </c>
      <c r="G14" s="15">
        <v>1.3</v>
      </c>
      <c r="H14" s="62">
        <v>45</v>
      </c>
      <c r="I14" s="15">
        <v>1.3</v>
      </c>
      <c r="J14" s="62">
        <v>45</v>
      </c>
    </row>
    <row r="15" spans="1:17" x14ac:dyDescent="0.25">
      <c r="A15" s="278"/>
      <c r="B15" s="98" t="s">
        <v>28</v>
      </c>
      <c r="C15" s="6">
        <v>0.7</v>
      </c>
      <c r="D15" s="63">
        <v>23</v>
      </c>
      <c r="E15" s="6">
        <v>0.7</v>
      </c>
      <c r="F15" s="63">
        <v>23</v>
      </c>
      <c r="G15" s="6">
        <v>0.7</v>
      </c>
      <c r="H15" s="63">
        <v>23</v>
      </c>
      <c r="I15" s="6">
        <v>0.7</v>
      </c>
      <c r="J15" s="63">
        <v>23</v>
      </c>
    </row>
    <row r="16" spans="1:17" x14ac:dyDescent="0.25">
      <c r="A16" s="278"/>
      <c r="B16" s="98" t="s">
        <v>29</v>
      </c>
      <c r="C16" s="64">
        <v>1</v>
      </c>
      <c r="D16" s="65">
        <v>34</v>
      </c>
      <c r="E16" s="64">
        <v>1</v>
      </c>
      <c r="F16" s="65">
        <v>34</v>
      </c>
      <c r="G16" s="64">
        <v>1</v>
      </c>
      <c r="H16" s="65">
        <v>34</v>
      </c>
      <c r="I16" s="64">
        <v>1</v>
      </c>
      <c r="J16" s="65">
        <v>34</v>
      </c>
    </row>
    <row r="17" spans="1:11" ht="15.75" thickBot="1" x14ac:dyDescent="0.3">
      <c r="A17" s="280"/>
      <c r="B17" s="93" t="s">
        <v>30</v>
      </c>
      <c r="C17" s="71">
        <v>2</v>
      </c>
      <c r="D17" s="70">
        <v>68</v>
      </c>
      <c r="E17" s="71">
        <v>2</v>
      </c>
      <c r="F17" s="70">
        <v>68</v>
      </c>
      <c r="G17" s="71">
        <v>2</v>
      </c>
      <c r="H17" s="70">
        <v>68</v>
      </c>
      <c r="I17" s="71">
        <v>2</v>
      </c>
      <c r="J17" s="70">
        <v>68</v>
      </c>
    </row>
    <row r="18" spans="1:11" ht="15.75" thickTop="1" x14ac:dyDescent="0.25">
      <c r="A18" s="277" t="s">
        <v>26</v>
      </c>
      <c r="B18" s="100" t="s">
        <v>33</v>
      </c>
      <c r="C18" s="6">
        <v>3</v>
      </c>
      <c r="D18" s="63">
        <v>102</v>
      </c>
      <c r="E18" s="6">
        <v>3</v>
      </c>
      <c r="F18" s="63">
        <v>102</v>
      </c>
      <c r="G18" s="6">
        <v>3</v>
      </c>
      <c r="H18" s="63">
        <v>102</v>
      </c>
      <c r="I18" s="6">
        <v>3</v>
      </c>
      <c r="J18" s="63">
        <v>102</v>
      </c>
    </row>
    <row r="19" spans="1:11" x14ac:dyDescent="0.25">
      <c r="A19" s="278"/>
      <c r="B19" s="98" t="s">
        <v>34</v>
      </c>
      <c r="C19" s="6">
        <v>2</v>
      </c>
      <c r="D19" s="63">
        <v>68</v>
      </c>
      <c r="E19" s="6">
        <v>2</v>
      </c>
      <c r="F19" s="63">
        <v>68</v>
      </c>
      <c r="G19" s="6">
        <v>2</v>
      </c>
      <c r="H19" s="63">
        <v>68</v>
      </c>
      <c r="I19" s="6">
        <v>2</v>
      </c>
      <c r="J19" s="63">
        <v>68</v>
      </c>
    </row>
    <row r="20" spans="1:11" ht="15.75" thickBot="1" x14ac:dyDescent="0.3">
      <c r="A20" s="280"/>
      <c r="B20" s="93" t="s">
        <v>35</v>
      </c>
      <c r="C20" s="6">
        <v>2</v>
      </c>
      <c r="D20" s="63">
        <v>68</v>
      </c>
      <c r="E20" s="6">
        <v>2</v>
      </c>
      <c r="F20" s="63">
        <v>68</v>
      </c>
      <c r="G20" s="6">
        <v>2</v>
      </c>
      <c r="H20" s="63">
        <v>68</v>
      </c>
      <c r="I20" s="6">
        <v>2</v>
      </c>
      <c r="J20" s="63">
        <v>68</v>
      </c>
    </row>
    <row r="21" spans="1:11" ht="17.25" customHeight="1" thickTop="1" x14ac:dyDescent="0.25">
      <c r="A21" s="285" t="s">
        <v>36</v>
      </c>
      <c r="B21" s="95" t="s">
        <v>37</v>
      </c>
      <c r="C21" s="80"/>
      <c r="D21" s="81"/>
      <c r="E21" s="80"/>
      <c r="F21" s="81"/>
      <c r="G21" s="80"/>
      <c r="H21" s="81"/>
      <c r="I21" s="80"/>
      <c r="J21" s="81"/>
    </row>
    <row r="22" spans="1:11" ht="15.75" thickBot="1" x14ac:dyDescent="0.3">
      <c r="A22" s="286"/>
      <c r="B22" s="93" t="s">
        <v>38</v>
      </c>
      <c r="C22" s="82"/>
      <c r="D22" s="83"/>
      <c r="E22" s="84"/>
      <c r="F22" s="83"/>
      <c r="G22" s="84"/>
      <c r="H22" s="83"/>
      <c r="I22" s="84"/>
      <c r="J22" s="83"/>
    </row>
    <row r="23" spans="1:11" ht="16.5" thickTop="1" thickBot="1" x14ac:dyDescent="0.3">
      <c r="A23" s="94" t="s">
        <v>39</v>
      </c>
      <c r="B23" s="90" t="s">
        <v>75</v>
      </c>
      <c r="C23" s="86" t="s">
        <v>66</v>
      </c>
      <c r="D23" s="68" t="s">
        <v>67</v>
      </c>
      <c r="E23" s="86" t="s">
        <v>66</v>
      </c>
      <c r="F23" s="149" t="s">
        <v>67</v>
      </c>
      <c r="G23" s="86" t="s">
        <v>66</v>
      </c>
      <c r="H23" s="149" t="s">
        <v>67</v>
      </c>
      <c r="I23" s="86"/>
      <c r="J23" s="149"/>
    </row>
    <row r="24" spans="1:11" ht="15.75" thickTop="1" x14ac:dyDescent="0.25">
      <c r="A24" s="275" t="s">
        <v>57</v>
      </c>
      <c r="B24" s="110" t="s">
        <v>40</v>
      </c>
      <c r="C24" s="80">
        <v>2</v>
      </c>
      <c r="D24" s="81">
        <v>68</v>
      </c>
      <c r="E24" s="80">
        <v>2</v>
      </c>
      <c r="F24" s="81">
        <v>68</v>
      </c>
      <c r="G24" s="80">
        <v>2</v>
      </c>
      <c r="H24" s="81">
        <v>68</v>
      </c>
      <c r="I24" s="80">
        <v>2</v>
      </c>
      <c r="J24" s="81">
        <v>68</v>
      </c>
    </row>
    <row r="25" spans="1:11" ht="32.25" customHeight="1" thickBot="1" x14ac:dyDescent="0.3">
      <c r="A25" s="276"/>
      <c r="B25" s="96" t="s">
        <v>41</v>
      </c>
      <c r="C25" s="64">
        <v>1</v>
      </c>
      <c r="D25" s="65">
        <v>34</v>
      </c>
      <c r="E25" s="64">
        <v>1</v>
      </c>
      <c r="F25" s="65">
        <v>34</v>
      </c>
      <c r="G25" s="64">
        <v>1</v>
      </c>
      <c r="H25" s="65">
        <v>34</v>
      </c>
      <c r="I25" s="64">
        <v>1</v>
      </c>
      <c r="J25" s="65">
        <v>34</v>
      </c>
    </row>
    <row r="26" spans="1:11" ht="16.5" thickTop="1" thickBot="1" x14ac:dyDescent="0.3">
      <c r="A26" s="94" t="s">
        <v>58</v>
      </c>
      <c r="B26" s="90"/>
      <c r="C26" s="88">
        <f>C5+C6+2+C10+C11+C12+1+C14+C15+C16+C17+C18+C19+C20+1+C24+C25</f>
        <v>31</v>
      </c>
      <c r="D26" s="89">
        <v>1054</v>
      </c>
      <c r="E26" s="88">
        <f>E5+E6+2+E10+E11+E12+1+E14+E15+E16+E17+E18+E19+E20+1+E24+E25</f>
        <v>31</v>
      </c>
      <c r="F26" s="89">
        <v>1054</v>
      </c>
      <c r="G26" s="88">
        <f>G5+G6+2+G10+G11+G12+1+G14+G15+G16+G17+G18+G19+G20+1+G24+G25</f>
        <v>31</v>
      </c>
      <c r="H26" s="89">
        <v>1054</v>
      </c>
      <c r="I26" s="88">
        <f>I5+I6+2+I10+I11+I12+1+I14+I15+I16+I17+I18+I19+I20+I24+I25</f>
        <v>30</v>
      </c>
      <c r="J26" s="89">
        <v>1020</v>
      </c>
    </row>
    <row r="27" spans="1:11" ht="31.5" customHeight="1" thickTop="1" x14ac:dyDescent="0.25">
      <c r="A27" s="278"/>
      <c r="B27" s="104" t="s">
        <v>52</v>
      </c>
      <c r="C27" s="64">
        <v>1</v>
      </c>
      <c r="D27" s="65">
        <v>34</v>
      </c>
      <c r="E27" s="64"/>
      <c r="F27" s="65"/>
      <c r="G27" s="64">
        <v>1</v>
      </c>
      <c r="H27" s="65">
        <v>34</v>
      </c>
      <c r="I27" s="64">
        <v>1</v>
      </c>
      <c r="J27" s="65">
        <v>34</v>
      </c>
    </row>
    <row r="28" spans="1:11" ht="17.25" customHeight="1" x14ac:dyDescent="0.25">
      <c r="A28" s="278"/>
      <c r="B28" s="104" t="s">
        <v>86</v>
      </c>
      <c r="C28" s="64"/>
      <c r="D28" s="65"/>
      <c r="E28" s="64">
        <v>1</v>
      </c>
      <c r="F28" s="65">
        <v>34</v>
      </c>
      <c r="G28" s="64"/>
      <c r="H28" s="65"/>
      <c r="I28" s="64"/>
      <c r="J28" s="65"/>
    </row>
    <row r="29" spans="1:11" ht="18.75" customHeight="1" x14ac:dyDescent="0.25">
      <c r="A29" s="278"/>
      <c r="B29" s="104" t="s">
        <v>48</v>
      </c>
      <c r="C29" s="64"/>
      <c r="D29" s="65"/>
      <c r="E29" s="64"/>
      <c r="F29" s="65"/>
      <c r="G29" s="64"/>
      <c r="H29" s="65"/>
      <c r="I29" s="64">
        <v>1</v>
      </c>
      <c r="J29" s="65">
        <v>34</v>
      </c>
    </row>
    <row r="30" spans="1:11" ht="15.75" thickBot="1" x14ac:dyDescent="0.3">
      <c r="A30" s="278"/>
      <c r="B30" s="98" t="s">
        <v>51</v>
      </c>
      <c r="C30" s="64">
        <v>1</v>
      </c>
      <c r="D30" s="65">
        <v>34</v>
      </c>
      <c r="E30" s="64">
        <v>1</v>
      </c>
      <c r="F30" s="65">
        <v>34</v>
      </c>
      <c r="G30" s="64">
        <v>1</v>
      </c>
      <c r="H30" s="65">
        <v>34</v>
      </c>
      <c r="I30" s="64">
        <v>1</v>
      </c>
      <c r="J30" s="65">
        <v>34</v>
      </c>
    </row>
    <row r="31" spans="1:11" s="50" customFormat="1" ht="16.5" thickTop="1" thickBot="1" x14ac:dyDescent="0.3">
      <c r="A31" s="287" t="s">
        <v>53</v>
      </c>
      <c r="B31" s="282"/>
      <c r="C31" s="113">
        <v>33</v>
      </c>
      <c r="D31" s="115">
        <v>1122</v>
      </c>
      <c r="E31" s="205">
        <v>33</v>
      </c>
      <c r="F31" s="115">
        <v>1122</v>
      </c>
      <c r="G31" s="88">
        <v>33</v>
      </c>
      <c r="H31" s="115">
        <v>1122</v>
      </c>
      <c r="I31" s="88">
        <v>33</v>
      </c>
      <c r="J31" s="115">
        <v>1122</v>
      </c>
      <c r="K31" s="92"/>
    </row>
    <row r="32" spans="1:11" ht="15.75" thickTop="1" x14ac:dyDescent="0.25"/>
    <row r="33" spans="6:6" ht="15.75" thickBot="1" x14ac:dyDescent="0.3"/>
    <row r="34" spans="6:6" ht="16.5" thickTop="1" thickBot="1" x14ac:dyDescent="0.3">
      <c r="F34" s="205"/>
    </row>
    <row r="35" spans="6:6" ht="15.75" thickTop="1" x14ac:dyDescent="0.25"/>
  </sheetData>
  <mergeCells count="19">
    <mergeCell ref="C4:D4"/>
    <mergeCell ref="E4:F4"/>
    <mergeCell ref="G4:H4"/>
    <mergeCell ref="I4:J4"/>
    <mergeCell ref="A1:Q1"/>
    <mergeCell ref="C2:J2"/>
    <mergeCell ref="C3:D3"/>
    <mergeCell ref="E3:F3"/>
    <mergeCell ref="G3:H3"/>
    <mergeCell ref="I3:J3"/>
    <mergeCell ref="A24:A25"/>
    <mergeCell ref="A27:A30"/>
    <mergeCell ref="A31:B31"/>
    <mergeCell ref="A5:A6"/>
    <mergeCell ref="A7:A8"/>
    <mergeCell ref="A9:A13"/>
    <mergeCell ref="A14:A17"/>
    <mergeCell ref="A18:A20"/>
    <mergeCell ref="A21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5-6 класс</vt:lpstr>
      <vt:lpstr>7-8 класс</vt:lpstr>
      <vt:lpstr>9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УВР24</dc:creator>
  <cp:lastModifiedBy>Наталья</cp:lastModifiedBy>
  <cp:lastPrinted>2025-09-12T07:18:27Z</cp:lastPrinted>
  <dcterms:created xsi:type="dcterms:W3CDTF">2024-03-16T14:20:08Z</dcterms:created>
  <dcterms:modified xsi:type="dcterms:W3CDTF">2025-09-12T07:18:49Z</dcterms:modified>
</cp:coreProperties>
</file>